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7" firstSheet="6" activeTab="24"/>
  </bookViews>
  <sheets>
    <sheet name="8А" sheetId="1" r:id="rId1"/>
    <sheet name="8Б" sheetId="2" r:id="rId2"/>
    <sheet name="8В" sheetId="3" r:id="rId3"/>
    <sheet name="8Д" sheetId="4" r:id="rId4"/>
    <sheet name="8Г" sheetId="5" r:id="rId5"/>
    <sheet name="9А" sheetId="6" r:id="rId6"/>
    <sheet name="9Б" sheetId="7" r:id="rId7"/>
    <sheet name="9В" sheetId="8" r:id="rId8"/>
    <sheet name="9Д" sheetId="9" r:id="rId9"/>
    <sheet name="9Ж" sheetId="10" r:id="rId10"/>
    <sheet name="11А" sheetId="11" r:id="rId11"/>
    <sheet name="11Б" sheetId="12" r:id="rId12"/>
    <sheet name="11Д" sheetId="13" r:id="rId13"/>
    <sheet name="11Ж" sheetId="14" r:id="rId14"/>
    <sheet name="10А ен" sheetId="15" r:id="rId15"/>
    <sheet name="10А г" sheetId="16" r:id="rId16"/>
    <sheet name=" 10Вит" sheetId="17" r:id="rId17"/>
    <sheet name="10Бт" sheetId="18" r:id="rId18"/>
    <sheet name="10Г с-э" sheetId="19" r:id="rId19"/>
    <sheet name="5 кл" sheetId="20" r:id="rId20"/>
    <sheet name="6 кл" sheetId="21" r:id="rId21"/>
    <sheet name="7 кл" sheetId="22" r:id="rId22"/>
    <sheet name="1 кл" sheetId="23" r:id="rId23"/>
    <sheet name="2 кл" sheetId="24" r:id="rId24"/>
    <sheet name="3 кл" sheetId="25" r:id="rId25"/>
    <sheet name="4 кл" sheetId="26" r:id="rId26"/>
  </sheets>
  <definedNames>
    <definedName name="_xlnm.Print_Area" localSheetId="16">' 10Вит'!$A$1:$H$32</definedName>
    <definedName name="_xlnm.Print_Area" localSheetId="14">'10А ен'!$A$1:$H$34</definedName>
    <definedName name="_xlnm.Print_Area" localSheetId="10">'11А'!$A$1:$I$27</definedName>
    <definedName name="_xlnm.Print_Area" localSheetId="11">'11Б'!$A$1:$I$45</definedName>
    <definedName name="_xlnm.Print_Area" localSheetId="12">'11Д'!$A$1:$I$45</definedName>
    <definedName name="_xlnm.Print_Area" localSheetId="13">'11Ж'!$A$1:$I$46</definedName>
    <definedName name="_xlnm.Print_Area" localSheetId="0">'8А'!$A$1:$P$43</definedName>
    <definedName name="_xlnm.Print_Area" localSheetId="1">'8Б'!$A$1:$M$40</definedName>
    <definedName name="_xlnm.Print_Area" localSheetId="2">'8В'!$A$1:$M$40</definedName>
    <definedName name="_xlnm.Print_Area" localSheetId="4">'8Г'!$A$1:$M$41</definedName>
    <definedName name="_xlnm.Print_Area" localSheetId="3">'8Д'!$A$1:$M$39</definedName>
    <definedName name="_xlnm.Print_Area" localSheetId="5">'9А'!$A$1:$M$40</definedName>
    <definedName name="_xlnm.Print_Area" localSheetId="6">'9Б'!$A$1:$M$40</definedName>
    <definedName name="_xlnm.Print_Area" localSheetId="7">'9В'!$A$1:$M$40</definedName>
    <definedName name="_xlnm.Print_Area" localSheetId="8">'9Д'!$A$1:$M$39</definedName>
    <definedName name="_xlnm.Print_Area" localSheetId="9">'9Ж'!$A$1:$M$39</definedName>
  </definedNames>
  <calcPr fullCalcOnLoad="1"/>
</workbook>
</file>

<file path=xl/sharedStrings.xml><?xml version="1.0" encoding="utf-8"?>
<sst xmlns="http://schemas.openxmlformats.org/spreadsheetml/2006/main" count="1688" uniqueCount="216">
  <si>
    <t>ИСКУССТВО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</si>
  <si>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</si>
  <si>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</si>
  <si>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</si>
  <si>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</si>
  <si>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</si>
  <si>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</si>
  <si>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</si>
  <si>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</si>
  <si>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</si>
  <si>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ТЕХНОЛОГИЯ</t>
  </si>
  <si>
    <t>8А</t>
  </si>
  <si>
    <t>8Б</t>
  </si>
  <si>
    <t>8В</t>
  </si>
  <si>
    <t>9А</t>
  </si>
  <si>
    <t>9Б</t>
  </si>
  <si>
    <t>9В</t>
  </si>
  <si>
    <t>11А</t>
  </si>
  <si>
    <t>ИТОГО:</t>
  </si>
  <si>
    <t>Русский язык</t>
  </si>
  <si>
    <t>Литература</t>
  </si>
  <si>
    <t>География</t>
  </si>
  <si>
    <t>Физика</t>
  </si>
  <si>
    <t>Химия</t>
  </si>
  <si>
    <t>Биология</t>
  </si>
  <si>
    <t>Физическая культура</t>
  </si>
  <si>
    <t>Математика</t>
  </si>
  <si>
    <t>Основы безопасности жизнедеятельности</t>
  </si>
  <si>
    <t>Технология</t>
  </si>
  <si>
    <t>Учебные предметы</t>
  </si>
  <si>
    <t>Право</t>
  </si>
  <si>
    <t>Алгебра</t>
  </si>
  <si>
    <t>Геометрия</t>
  </si>
  <si>
    <t>ИТОГО</t>
  </si>
  <si>
    <t>5Г</t>
  </si>
  <si>
    <t>Музыка</t>
  </si>
  <si>
    <t>Изобразительное искусство</t>
  </si>
  <si>
    <t>6Г</t>
  </si>
  <si>
    <t>10А</t>
  </si>
  <si>
    <t>10Б</t>
  </si>
  <si>
    <t>11Б</t>
  </si>
  <si>
    <t>МАТЕМАТИКА И ИНФОРМАТИКА</t>
  </si>
  <si>
    <t>История</t>
  </si>
  <si>
    <t>Информатика</t>
  </si>
  <si>
    <t>7Г</t>
  </si>
  <si>
    <t>Предметные области</t>
  </si>
  <si>
    <t>ОБЩЕСТВЕННО-НАУЧНЫЕ ПРЕДМЕТЫ</t>
  </si>
  <si>
    <t>Обществознание</t>
  </si>
  <si>
    <t>ЕСТЕСТВЕННО-НАУЧНЫЕ ПРЕДМЕТЫ</t>
  </si>
  <si>
    <t>Экономика</t>
  </si>
  <si>
    <t>ОСНОВЫ ДУХОВНО-НРАВСТВЕННОЙ КУЛЬТУРЫ НАРОДОВ РОССИИ</t>
  </si>
  <si>
    <t>Основы духовно-нравственной культуры народов России</t>
  </si>
  <si>
    <t>ФИЗИЧЕСКАЯ КУЛЬТУРА и ОБЖ</t>
  </si>
  <si>
    <t>КОЛИЧЕСТВО ЧАСОВ В НЕДЕЛЮ/ГОД</t>
  </si>
  <si>
    <t>2019-2020</t>
  </si>
  <si>
    <t>Часть, формируемая участниками образовательных отношений</t>
  </si>
  <si>
    <t xml:space="preserve">МАКСИМАЛЬНЫЙ ОБЪЕМ  УЧЕБНОЙ НАГРУЗКИ УЧАЩИХСЯ ПРИ 5-ДНЕВНОЙ УЧЕБНОЙ НЕДЕЛЕ </t>
  </si>
  <si>
    <t>2020-2021</t>
  </si>
  <si>
    <t>Математика и информатика</t>
  </si>
  <si>
    <t>РУССКИЙ ЯЗЫК И ЛИТЕРАТУРА</t>
  </si>
  <si>
    <t>ИНОСТРАННЫЕ ЯЗЫКИ</t>
  </si>
  <si>
    <t>2021-2022</t>
  </si>
  <si>
    <t>Астрономия</t>
  </si>
  <si>
    <t>РОДНОЙ ЯЗЫК И РОДНАЯ ЛИТЕРАТУРА</t>
  </si>
  <si>
    <t>Родной язык</t>
  </si>
  <si>
    <t>Родная литература</t>
  </si>
  <si>
    <t>2022-2023</t>
  </si>
  <si>
    <t>уровень</t>
  </si>
  <si>
    <t>Россия в мире</t>
  </si>
  <si>
    <t>ОБЩЕСТВЕННЫЕ НАУКИ</t>
  </si>
  <si>
    <t>ЕСТЕСТВЕННЫЕ НАУКИ</t>
  </si>
  <si>
    <t>Естествознание</t>
  </si>
  <si>
    <t>Б</t>
  </si>
  <si>
    <t>ФИЗИЧЕСКАЯ КУЛЬТУРА, ЭКОЛОГИЯ И ОБЖ</t>
  </si>
  <si>
    <t>Экология</t>
  </si>
  <si>
    <t>Индивидуальный проект</t>
  </si>
  <si>
    <t>У</t>
  </si>
  <si>
    <t>Курсы по выбору</t>
  </si>
  <si>
    <t>Дополнительные учебные предметы</t>
  </si>
  <si>
    <t>ОБЯЗАТЕЛЬНАЯ ЧАСТЬ                                                                                                                                                              (Учебные предметы из обязательных учебных предметных областей)</t>
  </si>
  <si>
    <t>Второй иностранный язык</t>
  </si>
  <si>
    <t>Иностранный язык</t>
  </si>
  <si>
    <t>Учебные предметы по выбору из обязательных учебных предметных областей</t>
  </si>
  <si>
    <t>2023-2024</t>
  </si>
  <si>
    <t>2024-2025</t>
  </si>
  <si>
    <t>Формы промежуточной аттестации</t>
  </si>
  <si>
    <t>Годовая отметка</t>
  </si>
  <si>
    <t>Обязательная часть</t>
  </si>
  <si>
    <t>Защита индивидуального проекта, годовая отметка</t>
  </si>
  <si>
    <t>Родной язык (русский)</t>
  </si>
  <si>
    <t>Иностранный язык (английский)</t>
  </si>
  <si>
    <t>Второй иностранный язык (французский)</t>
  </si>
  <si>
    <t>Искусство</t>
  </si>
  <si>
    <t>5Д</t>
  </si>
  <si>
    <t>6Д</t>
  </si>
  <si>
    <t>7Д</t>
  </si>
  <si>
    <t>8Д</t>
  </si>
  <si>
    <t>9Д</t>
  </si>
  <si>
    <t>5Ж</t>
  </si>
  <si>
    <t>6Ж</t>
  </si>
  <si>
    <t>7Ж</t>
  </si>
  <si>
    <t>8Ж</t>
  </si>
  <si>
    <t>9Ж</t>
  </si>
  <si>
    <t>Родной литература (русская)</t>
  </si>
  <si>
    <t>Генетика/Эволюционное учение</t>
  </si>
  <si>
    <t>Решение задач по математике</t>
  </si>
  <si>
    <t>10Д</t>
  </si>
  <si>
    <t>11Д</t>
  </si>
  <si>
    <t>Разговорный английский</t>
  </si>
  <si>
    <t>10Ж</t>
  </si>
  <si>
    <t>11Ж</t>
  </si>
  <si>
    <t>Вероятность и статистика</t>
  </si>
  <si>
    <t>Введение в химию</t>
  </si>
  <si>
    <t xml:space="preserve">История </t>
  </si>
  <si>
    <t>Родная литература (русская)</t>
  </si>
  <si>
    <t>МХК</t>
  </si>
  <si>
    <t>8Б т</t>
  </si>
  <si>
    <t>9Б т</t>
  </si>
  <si>
    <t>8Г с-э</t>
  </si>
  <si>
    <t>9Г с-э</t>
  </si>
  <si>
    <t xml:space="preserve">2023-2024 </t>
  </si>
  <si>
    <t>МАКСИМАЛЬНЫЙ ОБЪЕМ  УЧЕБНОЙ НАГРУЗКИ УЧАЩИХСЯ ПРИ 5-ДНЕВНОЙ УЧЕБНОЙ НЕДЕЛЕ</t>
  </si>
  <si>
    <t>Предметная область</t>
  </si>
  <si>
    <t>Учебный предмет</t>
  </si>
  <si>
    <t>Уровень</t>
  </si>
  <si>
    <t>Количество часов в неделю</t>
  </si>
  <si>
    <t>Русский язык и литература</t>
  </si>
  <si>
    <t>Иностранные языки</t>
  </si>
  <si>
    <t>Алгебра и начала математического анализа</t>
  </si>
  <si>
    <t>Естественно-научные предметы</t>
  </si>
  <si>
    <t>Общественно-научные предметы</t>
  </si>
  <si>
    <t>Физическая культура, основы безопасности жизнедеятельности</t>
  </si>
  <si>
    <t>Учебные недели</t>
  </si>
  <si>
    <t>Всего часов</t>
  </si>
  <si>
    <t>Максимально допустимая недельная нагрузка в соответствии с действующими санитарными правилами и нормами</t>
  </si>
  <si>
    <t>Общая допустимая нагрузка за период обучения в 10 - 11-х классах в соответствии с действующими санитарными правилами и нормами в часах, итого</t>
  </si>
  <si>
    <t>2170\2516</t>
  </si>
  <si>
    <t>Учебный план среднего общего образования технологического (инженерного) профиля                                                                   (с углубленным изучением математики и физики) МАОУ "Лицей 44" г. Липецка</t>
  </si>
  <si>
    <t xml:space="preserve">Химия </t>
  </si>
  <si>
    <t>КУРС "Алгебра и начала математического анализа"</t>
  </si>
  <si>
    <t>КУРС "Геометрия"</t>
  </si>
  <si>
    <t>КУРС "Вероятность и статистика"</t>
  </si>
  <si>
    <t>Математика информатика</t>
  </si>
  <si>
    <t>Учебный план среднего общего образования социально-экономического профиля                             МАОУ "Лицей 44" г. Липецка</t>
  </si>
  <si>
    <t xml:space="preserve">Психология управления финансами </t>
  </si>
  <si>
    <t xml:space="preserve">Психология общения </t>
  </si>
  <si>
    <t>8В т</t>
  </si>
  <si>
    <t>9В т</t>
  </si>
  <si>
    <t>8Д общеобр</t>
  </si>
  <si>
    <t>9Д общеобр</t>
  </si>
  <si>
    <t>е-н</t>
  </si>
  <si>
    <t>гум</t>
  </si>
  <si>
    <t xml:space="preserve">Иностранный язык (английский) </t>
  </si>
  <si>
    <t>10Б класс</t>
  </si>
  <si>
    <t xml:space="preserve">Учебный план среднего общего образования естественно-научного профиля                                                                                                        МАОУ "Лицей 44" г. Липецка </t>
  </si>
  <si>
    <t>10A класс</t>
  </si>
  <si>
    <t>11A класс</t>
  </si>
  <si>
    <t xml:space="preserve">Учебный план среднего общего образования гуманитарного профиля                                                            МАОУ "Лицей 44" г. Липецка </t>
  </si>
  <si>
    <t>2312/2516</t>
  </si>
  <si>
    <t>2312\2516</t>
  </si>
  <si>
    <t>0,5</t>
  </si>
  <si>
    <t>11Б класс</t>
  </si>
  <si>
    <t>10Г класс</t>
  </si>
  <si>
    <t>11Г класс</t>
  </si>
  <si>
    <t>2,5</t>
  </si>
  <si>
    <t xml:space="preserve">9А </t>
  </si>
  <si>
    <t>углубленное изучение биологии и химии/ углубленное изучение английского языка и обществознания</t>
  </si>
  <si>
    <t xml:space="preserve">Учебный план основного общего образования  МАОУ "Лицей 44" г. Липецка                                                                                                                        </t>
  </si>
  <si>
    <t>углубленное изучение математики и физики</t>
  </si>
  <si>
    <t>углубленное изучение математики и обществознания</t>
  </si>
  <si>
    <t>Учебный план среднего  общего образования  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                   естественно-научный профиль</t>
  </si>
  <si>
    <t>ЕСТВЕННЫЕ НАУКИ</t>
  </si>
  <si>
    <t>Учебный план среднего  общего образования                                                            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технологический профиль</t>
  </si>
  <si>
    <t>Учебный план среднего  общего образования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социально-экономический профиль</t>
  </si>
  <si>
    <t>Учебный план среднего  общего образования                                                                                                           МАОУ "Лицей 44" города Липецка                                                                                                                                                                                                                социально-экономический профиль</t>
  </si>
  <si>
    <t>Учебный план среднего общего образования технологического профиля                                                                                                                                                     (с углубленным изучением математики и информатики) МАОУ "Лицей 44" г. Липецка</t>
  </si>
  <si>
    <t>10В класс</t>
  </si>
  <si>
    <t>11В класс</t>
  </si>
  <si>
    <t xml:space="preserve">Учебный план основного общего образования  МАОУ "Лицей44" города Липецка                                                                                                                        </t>
  </si>
  <si>
    <t>5АБВГДЕ</t>
  </si>
  <si>
    <t xml:space="preserve">Второй иностранный язык </t>
  </si>
  <si>
    <t>ЕСТЕСТВЕННОНАУЧНЫЕ ПРЕДМЕТЫ</t>
  </si>
  <si>
    <t>Часть,формируемая участниками образовательных отношений</t>
  </si>
  <si>
    <t>Введение в обществознание</t>
  </si>
  <si>
    <t>Введение в информатику</t>
  </si>
  <si>
    <t>МАКСИМАЛЬНЫЙ ОБЪЕМ  УЧЕБНОЙ НАГРУЗКИ УЧАЩИХСЯ ПРИ 5-ДНЕВНОЙ УЧЕБНОЙ НЕДЕЛЕ (5- 9 - 34 учебные недели)</t>
  </si>
  <si>
    <t>6АБВГД</t>
  </si>
  <si>
    <r>
      <t>РУССКИЙ ЯЗЫК И ЛИТA</t>
    </r>
    <r>
      <rPr>
        <b/>
        <sz val="11"/>
        <rFont val="Times New Roman"/>
        <family val="1"/>
      </rPr>
      <t>РАТУРА</t>
    </r>
  </si>
  <si>
    <t>РУССКИЙ ЯЗЫК И ЛИТAРАТУРА</t>
  </si>
  <si>
    <t>ИТОГО НЕДЕЛЯ/ ГОД:</t>
  </si>
  <si>
    <t>МАКСИМАЛЬНЫЙ ОБЪЕМ  УЧЕБНОЙ НАГРУЗКИ УЧАЩИХСЯ ПРИ 5-ДНЕВНОЙ УЧЕБНОЙ НЕДЕЛЕ (5-9 - 34 учебные недели)</t>
  </si>
  <si>
    <t>7АБВГД</t>
  </si>
  <si>
    <t>Количество часов  за год</t>
  </si>
  <si>
    <t>Итого за уровень обучения : неделя/год</t>
  </si>
  <si>
    <t>Предметные</t>
  </si>
  <si>
    <t>области</t>
  </si>
  <si>
    <t>Учебные предметы/ классы</t>
  </si>
  <si>
    <t>Всего</t>
  </si>
  <si>
    <t>I</t>
  </si>
  <si>
    <t>II</t>
  </si>
  <si>
    <t xml:space="preserve">III </t>
  </si>
  <si>
    <t>IV</t>
  </si>
  <si>
    <t>Русский язык и литературное чтение</t>
  </si>
  <si>
    <t>Литературное чтение</t>
  </si>
  <si>
    <t>-</t>
  </si>
  <si>
    <t>Математика и информатика</t>
  </si>
  <si>
    <t>Модуль Информатика</t>
  </si>
  <si>
    <t>Обществознание и естествознание (Окружающий мир)</t>
  </si>
  <si>
    <t>Окружающий мир</t>
  </si>
  <si>
    <t>Основы религиозных культур и светской этики</t>
  </si>
  <si>
    <t>Изобразительное</t>
  </si>
  <si>
    <t>искусство</t>
  </si>
  <si>
    <t>Физическая</t>
  </si>
  <si>
    <t>культура</t>
  </si>
  <si>
    <t>Итого:</t>
  </si>
  <si>
    <t>Максимально допустимая недельная нагрузка, предусмотренная действующими санитарными правилами и гигиеническими нормативами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</si>
</sst>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;[Red]0.00"/>
    <numFmt numFmtId="196" formatCode="0.0;[Red]0.0"/>
    <numFmt numFmtId="197" formatCode="0;[Red]0"/>
  </numFmts>
  <fonts count="84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62"/>
      <name val="Arial Cyr"/>
      <family val="2"/>
    </font>
    <font>
      <b/>
      <sz val="12"/>
      <color indexed="62"/>
      <name val="Arial Cyr"/>
      <family val="0"/>
    </font>
    <font>
      <b/>
      <sz val="10"/>
      <color indexed="62"/>
      <name val="Arial Cyr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10"/>
      <name val="Arial Cyr"/>
      <family val="0"/>
    </font>
    <font>
      <b/>
      <sz val="11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56"/>
      <name val="Arial Cyr"/>
      <family val="2"/>
    </font>
    <font>
      <i/>
      <sz val="11"/>
      <color indexed="10"/>
      <name val="Arial Cyr"/>
      <family val="0"/>
    </font>
    <font>
      <b/>
      <sz val="1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Arial Cyr"/>
      <family val="0"/>
    </font>
    <font>
      <b/>
      <sz val="11"/>
      <color theme="3" tint="-0.24997000396251678"/>
      <name val="Arial Cyr"/>
      <family val="2"/>
    </font>
    <font>
      <b/>
      <sz val="10"/>
      <color theme="3" tint="-0.24997000396251678"/>
      <name val="Arial Cyr"/>
      <family val="2"/>
    </font>
    <font>
      <b/>
      <sz val="11"/>
      <color rgb="FF002060"/>
      <name val="Arial Cyr"/>
      <family val="2"/>
    </font>
    <font>
      <b/>
      <sz val="11"/>
      <color theme="3"/>
      <name val="Arial Cyr"/>
      <family val="2"/>
    </font>
    <font>
      <i/>
      <sz val="11"/>
      <color rgb="FFFF0000"/>
      <name val="Arial Cyr"/>
      <family val="0"/>
    </font>
    <font>
      <b/>
      <sz val="10"/>
      <color theme="3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5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1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70" fillId="0" borderId="0" xfId="0" applyFont="1" applyAlignment="1">
      <alignment horizontal="center"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 horizontal="center" wrapText="1"/>
    </xf>
    <xf numFmtId="0" fontId="70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70" fillId="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vertical="center" wrapText="1"/>
    </xf>
    <xf numFmtId="0" fontId="70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/>
    </xf>
    <xf numFmtId="197" fontId="8" fillId="4" borderId="10" xfId="0" applyNumberFormat="1" applyFont="1" applyFill="1" applyBorder="1" applyAlignment="1">
      <alignment horizontal="center" wrapText="1"/>
    </xf>
    <xf numFmtId="0" fontId="72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 textRotation="90"/>
    </xf>
    <xf numFmtId="0" fontId="2" fillId="33" borderId="21" xfId="0" applyFont="1" applyFill="1" applyBorder="1" applyAlignment="1">
      <alignment vertical="center" textRotation="90"/>
    </xf>
    <xf numFmtId="0" fontId="2" fillId="31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31" borderId="10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/>
    </xf>
    <xf numFmtId="0" fontId="2" fillId="31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" fillId="0" borderId="23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22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0" fontId="73" fillId="31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0" fontId="74" fillId="31" borderId="10" xfId="0" applyFont="1" applyFill="1" applyBorder="1" applyAlignment="1">
      <alignment horizontal="center" vertical="center"/>
    </xf>
    <xf numFmtId="0" fontId="17" fillId="31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7" fillId="31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75" fillId="35" borderId="24" xfId="0" applyFont="1" applyFill="1" applyBorder="1" applyAlignment="1">
      <alignment horizontal="justify" vertical="center" wrapText="1"/>
    </xf>
    <xf numFmtId="0" fontId="75" fillId="35" borderId="25" xfId="0" applyFont="1" applyFill="1" applyBorder="1" applyAlignment="1">
      <alignment horizontal="justify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vertical="center" wrapText="1"/>
    </xf>
    <xf numFmtId="0" fontId="75" fillId="35" borderId="27" xfId="0" applyFont="1" applyFill="1" applyBorder="1" applyAlignment="1">
      <alignment horizontal="center" vertical="center" wrapText="1"/>
    </xf>
    <xf numFmtId="0" fontId="75" fillId="35" borderId="28" xfId="0" applyFont="1" applyFill="1" applyBorder="1" applyAlignment="1">
      <alignment horizontal="center" vertical="center" wrapText="1"/>
    </xf>
    <xf numFmtId="0" fontId="75" fillId="35" borderId="29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75" fillId="35" borderId="27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75" fillId="31" borderId="24" xfId="0" applyFont="1" applyFill="1" applyBorder="1" applyAlignment="1">
      <alignment horizontal="center" vertical="center" wrapText="1"/>
    </xf>
    <xf numFmtId="0" fontId="75" fillId="31" borderId="27" xfId="0" applyFont="1" applyFill="1" applyBorder="1" applyAlignment="1">
      <alignment horizontal="center" vertical="center" wrapText="1"/>
    </xf>
    <xf numFmtId="0" fontId="75" fillId="31" borderId="29" xfId="0" applyFont="1" applyFill="1" applyBorder="1" applyAlignment="1">
      <alignment horizontal="center" vertical="center" wrapText="1"/>
    </xf>
    <xf numFmtId="0" fontId="75" fillId="35" borderId="27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/>
    </xf>
    <xf numFmtId="0" fontId="76" fillId="0" borderId="3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7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 textRotation="90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7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 wrapText="1"/>
    </xf>
    <xf numFmtId="0" fontId="5" fillId="31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80" fillId="33" borderId="13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/>
    </xf>
    <xf numFmtId="0" fontId="80" fillId="33" borderId="40" xfId="0" applyFont="1" applyFill="1" applyBorder="1" applyAlignment="1">
      <alignment horizontal="center" vertical="center" wrapText="1"/>
    </xf>
    <xf numFmtId="0" fontId="80" fillId="33" borderId="41" xfId="0" applyFont="1" applyFill="1" applyBorder="1" applyAlignment="1">
      <alignment horizontal="center" vertical="center" wrapText="1"/>
    </xf>
    <xf numFmtId="0" fontId="80" fillId="33" borderId="4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82" fillId="33" borderId="43" xfId="0" applyFont="1" applyFill="1" applyBorder="1" applyAlignment="1">
      <alignment horizontal="left" vertical="center" wrapText="1"/>
    </xf>
    <xf numFmtId="0" fontId="82" fillId="33" borderId="44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75" fillId="35" borderId="27" xfId="0" applyFont="1" applyFill="1" applyBorder="1" applyAlignment="1">
      <alignment horizontal="justify" vertical="center" wrapText="1"/>
    </xf>
    <xf numFmtId="0" fontId="75" fillId="35" borderId="47" xfId="0" applyFont="1" applyFill="1" applyBorder="1" applyAlignment="1">
      <alignment horizontal="justify" vertical="center" wrapText="1"/>
    </xf>
    <xf numFmtId="0" fontId="75" fillId="35" borderId="27" xfId="0" applyFont="1" applyFill="1" applyBorder="1" applyAlignment="1">
      <alignment horizontal="center" vertical="center" wrapText="1"/>
    </xf>
    <xf numFmtId="0" fontId="75" fillId="35" borderId="47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justify" vertical="center" wrapText="1"/>
    </xf>
    <xf numFmtId="0" fontId="75" fillId="35" borderId="30" xfId="0" applyFont="1" applyFill="1" applyBorder="1" applyAlignment="1">
      <alignment horizontal="justify" vertical="center" wrapText="1"/>
    </xf>
    <xf numFmtId="0" fontId="75" fillId="31" borderId="26" xfId="0" applyFont="1" applyFill="1" applyBorder="1" applyAlignment="1">
      <alignment horizontal="center" vertical="center" wrapText="1"/>
    </xf>
    <xf numFmtId="0" fontId="75" fillId="31" borderId="30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75" fillId="35" borderId="48" xfId="0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vertical="center" wrapText="1"/>
    </xf>
    <xf numFmtId="0" fontId="75" fillId="35" borderId="30" xfId="0" applyFont="1" applyFill="1" applyBorder="1" applyAlignment="1">
      <alignment vertical="center" wrapText="1"/>
    </xf>
    <xf numFmtId="0" fontId="75" fillId="35" borderId="48" xfId="0" applyFont="1" applyFill="1" applyBorder="1" applyAlignment="1">
      <alignment horizontal="justify" vertical="center" wrapText="1"/>
    </xf>
    <xf numFmtId="0" fontId="75" fillId="35" borderId="49" xfId="0" applyFont="1" applyFill="1" applyBorder="1" applyAlignment="1">
      <alignment horizontal="center" vertical="center" wrapText="1"/>
    </xf>
    <xf numFmtId="0" fontId="75" fillId="35" borderId="49" xfId="0" applyFont="1" applyFill="1" applyBorder="1" applyAlignment="1">
      <alignment horizontal="justify" vertical="center" wrapText="1"/>
    </xf>
    <xf numFmtId="0" fontId="75" fillId="31" borderId="4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25">
      <selection activeCell="B36" sqref="B36"/>
    </sheetView>
  </sheetViews>
  <sheetFormatPr defaultColWidth="8.875" defaultRowHeight="12.75"/>
  <cols>
    <col min="1" max="1" width="21.125" style="5" customWidth="1"/>
    <col min="2" max="2" width="23.25390625" style="5" customWidth="1"/>
    <col min="3" max="5" width="5.125" style="8" customWidth="1"/>
    <col min="6" max="6" width="5.625" style="8" customWidth="1"/>
    <col min="7" max="7" width="5.125" style="8" customWidth="1"/>
    <col min="8" max="8" width="6.00390625" style="8" customWidth="1"/>
    <col min="9" max="9" width="4.00390625" style="8" customWidth="1"/>
    <col min="10" max="10" width="5.375" style="8" customWidth="1"/>
    <col min="11" max="11" width="4.00390625" style="8" customWidth="1"/>
    <col min="12" max="12" width="6.125" style="8" customWidth="1"/>
    <col min="13" max="15" width="6.00390625" style="8" customWidth="1"/>
    <col min="16" max="16" width="14.625" style="5" customWidth="1"/>
    <col min="17" max="16384" width="8.875" style="5" customWidth="1"/>
  </cols>
  <sheetData>
    <row r="1" spans="1:16" ht="12.75">
      <c r="A1" s="195" t="s">
        <v>167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12.75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6" ht="20.25" customHeight="1">
      <c r="A4" s="206" t="s">
        <v>166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</row>
    <row r="5" spans="1:16" ht="12.75" customHeight="1">
      <c r="A5" s="201" t="s">
        <v>45</v>
      </c>
      <c r="B5" s="202" t="s">
        <v>29</v>
      </c>
      <c r="C5" s="186" t="s">
        <v>53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203" t="s">
        <v>85</v>
      </c>
    </row>
    <row r="6" spans="1:16" ht="12.75">
      <c r="A6" s="201"/>
      <c r="B6" s="202"/>
      <c r="C6" s="192" t="s">
        <v>57</v>
      </c>
      <c r="D6" s="193"/>
      <c r="E6" s="192" t="s">
        <v>61</v>
      </c>
      <c r="F6" s="193"/>
      <c r="G6" s="192" t="s">
        <v>66</v>
      </c>
      <c r="H6" s="193"/>
      <c r="I6" s="209" t="s">
        <v>83</v>
      </c>
      <c r="J6" s="210"/>
      <c r="K6" s="210"/>
      <c r="L6" s="211"/>
      <c r="M6" s="192" t="s">
        <v>84</v>
      </c>
      <c r="N6" s="194"/>
      <c r="O6" s="193"/>
      <c r="P6" s="204"/>
    </row>
    <row r="7" spans="1:16" ht="13.5" customHeight="1">
      <c r="A7" s="201"/>
      <c r="B7" s="202"/>
      <c r="C7" s="192" t="s">
        <v>1</v>
      </c>
      <c r="D7" s="193"/>
      <c r="E7" s="192" t="s">
        <v>4</v>
      </c>
      <c r="F7" s="193"/>
      <c r="G7" s="192" t="s">
        <v>7</v>
      </c>
      <c r="H7" s="193"/>
      <c r="I7" s="209" t="s">
        <v>11</v>
      </c>
      <c r="J7" s="210"/>
      <c r="K7" s="210"/>
      <c r="L7" s="211"/>
      <c r="M7" s="192" t="s">
        <v>165</v>
      </c>
      <c r="N7" s="194"/>
      <c r="O7" s="193"/>
      <c r="P7" s="205"/>
    </row>
    <row r="8" spans="1:16" ht="13.5" customHeight="1">
      <c r="A8" s="189" t="s">
        <v>87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1:16" ht="14.25">
      <c r="A9" s="215" t="s">
        <v>59</v>
      </c>
      <c r="B9" s="99" t="s">
        <v>19</v>
      </c>
      <c r="C9" s="101">
        <v>5</v>
      </c>
      <c r="D9" s="101">
        <f aca="true" t="shared" si="0" ref="D9:D30">C9*34</f>
        <v>170</v>
      </c>
      <c r="E9" s="101">
        <v>5</v>
      </c>
      <c r="F9" s="101">
        <f aca="true" t="shared" si="1" ref="F9:F30">E9*34</f>
        <v>170</v>
      </c>
      <c r="G9" s="101">
        <v>4</v>
      </c>
      <c r="H9" s="101">
        <f aca="true" t="shared" si="2" ref="H9:H30">G9*34</f>
        <v>136</v>
      </c>
      <c r="I9" s="179">
        <v>3</v>
      </c>
      <c r="J9" s="179"/>
      <c r="K9" s="179"/>
      <c r="L9" s="102">
        <v>102</v>
      </c>
      <c r="M9" s="183">
        <v>3</v>
      </c>
      <c r="N9" s="184"/>
      <c r="O9" s="101">
        <f>M9*33</f>
        <v>99</v>
      </c>
      <c r="P9" s="212" t="s">
        <v>86</v>
      </c>
    </row>
    <row r="10" spans="1:16" ht="15.75" customHeight="1">
      <c r="A10" s="215"/>
      <c r="B10" s="99" t="s">
        <v>20</v>
      </c>
      <c r="C10" s="101">
        <v>2</v>
      </c>
      <c r="D10" s="101">
        <f t="shared" si="0"/>
        <v>68</v>
      </c>
      <c r="E10" s="101">
        <v>2</v>
      </c>
      <c r="F10" s="101">
        <f t="shared" si="1"/>
        <v>68</v>
      </c>
      <c r="G10" s="101">
        <v>2</v>
      </c>
      <c r="H10" s="101">
        <f t="shared" si="2"/>
        <v>68</v>
      </c>
      <c r="I10" s="179">
        <v>2</v>
      </c>
      <c r="J10" s="179"/>
      <c r="K10" s="179"/>
      <c r="L10" s="102">
        <v>68</v>
      </c>
      <c r="M10" s="183">
        <v>3</v>
      </c>
      <c r="N10" s="184"/>
      <c r="O10" s="101">
        <f aca="true" t="shared" si="3" ref="O10:O42">M10*33</f>
        <v>99</v>
      </c>
      <c r="P10" s="213"/>
    </row>
    <row r="11" spans="1:16" ht="51.75" customHeight="1">
      <c r="A11" s="98" t="s">
        <v>63</v>
      </c>
      <c r="B11" s="99" t="s">
        <v>89</v>
      </c>
      <c r="C11" s="101">
        <v>1</v>
      </c>
      <c r="D11" s="101">
        <f t="shared" si="0"/>
        <v>34</v>
      </c>
      <c r="E11" s="101">
        <v>1</v>
      </c>
      <c r="F11" s="101">
        <f t="shared" si="1"/>
        <v>34</v>
      </c>
      <c r="G11" s="101">
        <v>1</v>
      </c>
      <c r="H11" s="101">
        <f t="shared" si="2"/>
        <v>34</v>
      </c>
      <c r="I11" s="179"/>
      <c r="J11" s="179"/>
      <c r="K11" s="179"/>
      <c r="L11" s="102">
        <f>J11*34</f>
        <v>0</v>
      </c>
      <c r="M11" s="183"/>
      <c r="N11" s="184"/>
      <c r="O11" s="101">
        <f t="shared" si="3"/>
        <v>0</v>
      </c>
      <c r="P11" s="213"/>
    </row>
    <row r="12" spans="1:16" ht="30.75" customHeight="1">
      <c r="A12" s="98" t="s">
        <v>60</v>
      </c>
      <c r="B12" s="99" t="s">
        <v>90</v>
      </c>
      <c r="C12" s="101">
        <v>3</v>
      </c>
      <c r="D12" s="101">
        <f t="shared" si="0"/>
        <v>102</v>
      </c>
      <c r="E12" s="101">
        <v>3</v>
      </c>
      <c r="F12" s="101">
        <f t="shared" si="1"/>
        <v>102</v>
      </c>
      <c r="G12" s="101">
        <v>3</v>
      </c>
      <c r="H12" s="101">
        <f t="shared" si="2"/>
        <v>102</v>
      </c>
      <c r="I12" s="179">
        <v>3</v>
      </c>
      <c r="J12" s="179"/>
      <c r="K12" s="179"/>
      <c r="L12" s="102">
        <v>102</v>
      </c>
      <c r="M12" s="183">
        <v>3</v>
      </c>
      <c r="N12" s="184"/>
      <c r="O12" s="101">
        <f t="shared" si="3"/>
        <v>99</v>
      </c>
      <c r="P12" s="213"/>
    </row>
    <row r="13" spans="1:16" ht="14.25">
      <c r="A13" s="215" t="s">
        <v>41</v>
      </c>
      <c r="B13" s="99" t="s">
        <v>26</v>
      </c>
      <c r="C13" s="101">
        <v>5</v>
      </c>
      <c r="D13" s="101">
        <f>C13*34</f>
        <v>170</v>
      </c>
      <c r="E13" s="101">
        <v>5</v>
      </c>
      <c r="F13" s="101">
        <f>E13*34</f>
        <v>170</v>
      </c>
      <c r="G13" s="101"/>
      <c r="H13" s="101">
        <f>G13*34</f>
        <v>0</v>
      </c>
      <c r="I13" s="179"/>
      <c r="J13" s="179"/>
      <c r="K13" s="179"/>
      <c r="L13" s="102">
        <f>J13*34</f>
        <v>0</v>
      </c>
      <c r="M13" s="183"/>
      <c r="N13" s="184"/>
      <c r="O13" s="101">
        <f>M13*33</f>
        <v>0</v>
      </c>
      <c r="P13" s="213"/>
    </row>
    <row r="14" spans="1:16" ht="14.25">
      <c r="A14" s="215"/>
      <c r="B14" s="99" t="s">
        <v>31</v>
      </c>
      <c r="C14" s="101"/>
      <c r="D14" s="101">
        <f>C14*34</f>
        <v>0</v>
      </c>
      <c r="E14" s="101"/>
      <c r="F14" s="101">
        <f>E14*34</f>
        <v>0</v>
      </c>
      <c r="G14" s="101">
        <v>3</v>
      </c>
      <c r="H14" s="101">
        <f>G14*34</f>
        <v>102</v>
      </c>
      <c r="I14" s="179">
        <v>3</v>
      </c>
      <c r="J14" s="179"/>
      <c r="K14" s="179"/>
      <c r="L14" s="102">
        <v>102</v>
      </c>
      <c r="M14" s="183">
        <v>3</v>
      </c>
      <c r="N14" s="184"/>
      <c r="O14" s="101">
        <f>M14*33</f>
        <v>99</v>
      </c>
      <c r="P14" s="213"/>
    </row>
    <row r="15" spans="1:16" ht="14.25">
      <c r="A15" s="215"/>
      <c r="B15" s="99" t="s">
        <v>32</v>
      </c>
      <c r="C15" s="101"/>
      <c r="D15" s="101">
        <f>C15*34</f>
        <v>0</v>
      </c>
      <c r="E15" s="101"/>
      <c r="F15" s="101">
        <f>E15*34</f>
        <v>0</v>
      </c>
      <c r="G15" s="101">
        <v>2</v>
      </c>
      <c r="H15" s="101">
        <f>G15*34</f>
        <v>68</v>
      </c>
      <c r="I15" s="179">
        <v>2</v>
      </c>
      <c r="J15" s="179"/>
      <c r="K15" s="179"/>
      <c r="L15" s="102">
        <v>68</v>
      </c>
      <c r="M15" s="183">
        <v>2</v>
      </c>
      <c r="N15" s="184"/>
      <c r="O15" s="101">
        <f>M15*33</f>
        <v>66</v>
      </c>
      <c r="P15" s="213"/>
    </row>
    <row r="16" spans="1:16" ht="28.5">
      <c r="A16" s="215"/>
      <c r="B16" s="99" t="s">
        <v>111</v>
      </c>
      <c r="C16" s="101"/>
      <c r="D16" s="101"/>
      <c r="E16" s="101"/>
      <c r="F16" s="101"/>
      <c r="G16" s="101"/>
      <c r="H16" s="101"/>
      <c r="I16" s="179">
        <v>1</v>
      </c>
      <c r="J16" s="179"/>
      <c r="K16" s="179"/>
      <c r="L16" s="102">
        <v>34</v>
      </c>
      <c r="M16" s="183">
        <v>1</v>
      </c>
      <c r="N16" s="184"/>
      <c r="O16" s="101">
        <f>M16*33</f>
        <v>33</v>
      </c>
      <c r="P16" s="213"/>
    </row>
    <row r="17" spans="1:16" ht="14.25">
      <c r="A17" s="215"/>
      <c r="B17" s="100" t="s">
        <v>43</v>
      </c>
      <c r="C17" s="101"/>
      <c r="D17" s="101">
        <f>C17*34</f>
        <v>0</v>
      </c>
      <c r="E17" s="101"/>
      <c r="F17" s="101">
        <f>E17*34</f>
        <v>0</v>
      </c>
      <c r="G17" s="101">
        <v>1</v>
      </c>
      <c r="H17" s="101">
        <f>G17*34</f>
        <v>34</v>
      </c>
      <c r="I17" s="179">
        <v>1</v>
      </c>
      <c r="J17" s="179"/>
      <c r="K17" s="179"/>
      <c r="L17" s="102">
        <v>34</v>
      </c>
      <c r="M17" s="183">
        <v>1</v>
      </c>
      <c r="N17" s="184"/>
      <c r="O17" s="101">
        <f>M17*33</f>
        <v>33</v>
      </c>
      <c r="P17" s="213"/>
    </row>
    <row r="18" spans="1:16" ht="14.25">
      <c r="A18" s="215" t="s">
        <v>46</v>
      </c>
      <c r="B18" s="99" t="s">
        <v>42</v>
      </c>
      <c r="C18" s="101">
        <v>2</v>
      </c>
      <c r="D18" s="101">
        <f t="shared" si="0"/>
        <v>68</v>
      </c>
      <c r="E18" s="101">
        <v>2</v>
      </c>
      <c r="F18" s="101">
        <f t="shared" si="1"/>
        <v>68</v>
      </c>
      <c r="G18" s="101">
        <v>2</v>
      </c>
      <c r="H18" s="101">
        <f t="shared" si="2"/>
        <v>68</v>
      </c>
      <c r="I18" s="179">
        <v>2</v>
      </c>
      <c r="J18" s="179"/>
      <c r="K18" s="179"/>
      <c r="L18" s="102">
        <v>68</v>
      </c>
      <c r="M18" s="183">
        <v>2.5</v>
      </c>
      <c r="N18" s="184"/>
      <c r="O18" s="101">
        <f t="shared" si="3"/>
        <v>82.5</v>
      </c>
      <c r="P18" s="213"/>
    </row>
    <row r="19" spans="1:16" ht="14.25">
      <c r="A19" s="215"/>
      <c r="B19" s="99" t="s">
        <v>47</v>
      </c>
      <c r="C19" s="101"/>
      <c r="D19" s="101">
        <f t="shared" si="0"/>
        <v>0</v>
      </c>
      <c r="E19" s="101">
        <v>1</v>
      </c>
      <c r="F19" s="101">
        <f t="shared" si="1"/>
        <v>34</v>
      </c>
      <c r="G19" s="101">
        <v>1</v>
      </c>
      <c r="H19" s="101">
        <f t="shared" si="2"/>
        <v>34</v>
      </c>
      <c r="I19" s="179">
        <v>1</v>
      </c>
      <c r="J19" s="179"/>
      <c r="K19" s="179"/>
      <c r="L19" s="102">
        <v>34</v>
      </c>
      <c r="M19" s="183">
        <v>1</v>
      </c>
      <c r="N19" s="184"/>
      <c r="O19" s="101">
        <f t="shared" si="3"/>
        <v>33</v>
      </c>
      <c r="P19" s="213"/>
    </row>
    <row r="20" spans="1:16" ht="14.25">
      <c r="A20" s="215"/>
      <c r="B20" s="99" t="s">
        <v>21</v>
      </c>
      <c r="C20" s="101">
        <v>1</v>
      </c>
      <c r="D20" s="101">
        <f t="shared" si="0"/>
        <v>34</v>
      </c>
      <c r="E20" s="101">
        <v>2</v>
      </c>
      <c r="F20" s="101">
        <f t="shared" si="1"/>
        <v>68</v>
      </c>
      <c r="G20" s="101">
        <v>2</v>
      </c>
      <c r="H20" s="101">
        <f t="shared" si="2"/>
        <v>68</v>
      </c>
      <c r="I20" s="179">
        <v>2</v>
      </c>
      <c r="J20" s="179"/>
      <c r="K20" s="179"/>
      <c r="L20" s="102">
        <v>68</v>
      </c>
      <c r="M20" s="183">
        <v>2</v>
      </c>
      <c r="N20" s="184"/>
      <c r="O20" s="101">
        <f t="shared" si="3"/>
        <v>66</v>
      </c>
      <c r="P20" s="213"/>
    </row>
    <row r="21" spans="1:16" ht="14.25">
      <c r="A21" s="215" t="s">
        <v>48</v>
      </c>
      <c r="B21" s="100" t="s">
        <v>22</v>
      </c>
      <c r="C21" s="101"/>
      <c r="D21" s="101">
        <f>C21*34</f>
        <v>0</v>
      </c>
      <c r="E21" s="101"/>
      <c r="F21" s="101">
        <f>E21*34</f>
        <v>0</v>
      </c>
      <c r="G21" s="101">
        <v>2</v>
      </c>
      <c r="H21" s="101">
        <f>G21*34</f>
        <v>68</v>
      </c>
      <c r="I21" s="179">
        <v>2</v>
      </c>
      <c r="J21" s="179"/>
      <c r="K21" s="179"/>
      <c r="L21" s="102">
        <v>68</v>
      </c>
      <c r="M21" s="183">
        <v>3</v>
      </c>
      <c r="N21" s="184"/>
      <c r="O21" s="101">
        <f>M21*33</f>
        <v>99</v>
      </c>
      <c r="P21" s="213"/>
    </row>
    <row r="22" spans="1:16" ht="14.25">
      <c r="A22" s="215"/>
      <c r="B22" s="99" t="s">
        <v>23</v>
      </c>
      <c r="C22" s="101"/>
      <c r="D22" s="101">
        <f>C22*34</f>
        <v>0</v>
      </c>
      <c r="E22" s="101"/>
      <c r="F22" s="101">
        <f>E22*34</f>
        <v>0</v>
      </c>
      <c r="G22" s="101"/>
      <c r="H22" s="101">
        <f>G22*34</f>
        <v>0</v>
      </c>
      <c r="I22" s="179">
        <v>2</v>
      </c>
      <c r="J22" s="179"/>
      <c r="K22" s="179"/>
      <c r="L22" s="102">
        <v>68</v>
      </c>
      <c r="M22" s="183">
        <v>2</v>
      </c>
      <c r="N22" s="184"/>
      <c r="O22" s="101">
        <f>M22*33</f>
        <v>66</v>
      </c>
      <c r="P22" s="213"/>
    </row>
    <row r="23" spans="1:16" ht="14.25">
      <c r="A23" s="215"/>
      <c r="B23" s="100" t="s">
        <v>24</v>
      </c>
      <c r="C23" s="101">
        <v>1</v>
      </c>
      <c r="D23" s="101">
        <f>C23*34</f>
        <v>34</v>
      </c>
      <c r="E23" s="101">
        <v>1</v>
      </c>
      <c r="F23" s="101">
        <f>E23*34</f>
        <v>34</v>
      </c>
      <c r="G23" s="101">
        <v>2</v>
      </c>
      <c r="H23" s="101">
        <f>G23*34</f>
        <v>68</v>
      </c>
      <c r="I23" s="179">
        <v>2</v>
      </c>
      <c r="J23" s="179"/>
      <c r="K23" s="179"/>
      <c r="L23" s="102">
        <v>68</v>
      </c>
      <c r="M23" s="183">
        <v>2</v>
      </c>
      <c r="N23" s="184"/>
      <c r="O23" s="101">
        <f>M23*33</f>
        <v>66</v>
      </c>
      <c r="P23" s="213"/>
    </row>
    <row r="24" spans="1:16" ht="74.25" customHeight="1">
      <c r="A24" s="98" t="s">
        <v>50</v>
      </c>
      <c r="B24" s="100" t="s">
        <v>51</v>
      </c>
      <c r="C24" s="101">
        <v>0.5</v>
      </c>
      <c r="D24" s="101">
        <f t="shared" si="0"/>
        <v>17</v>
      </c>
      <c r="E24" s="101"/>
      <c r="F24" s="101">
        <f t="shared" si="1"/>
        <v>0</v>
      </c>
      <c r="G24" s="101"/>
      <c r="H24" s="101">
        <f t="shared" si="2"/>
        <v>0</v>
      </c>
      <c r="I24" s="179"/>
      <c r="J24" s="179"/>
      <c r="K24" s="179"/>
      <c r="L24" s="102">
        <f>J24*34</f>
        <v>0</v>
      </c>
      <c r="M24" s="183"/>
      <c r="N24" s="184"/>
      <c r="O24" s="101">
        <f t="shared" si="3"/>
        <v>0</v>
      </c>
      <c r="P24" s="213"/>
    </row>
    <row r="25" spans="1:16" ht="14.25" customHeight="1">
      <c r="A25" s="215" t="s">
        <v>0</v>
      </c>
      <c r="B25" s="100" t="s">
        <v>36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79"/>
      <c r="J25" s="179"/>
      <c r="K25" s="179"/>
      <c r="L25" s="102">
        <f>J25*34</f>
        <v>0</v>
      </c>
      <c r="M25" s="183"/>
      <c r="N25" s="184"/>
      <c r="O25" s="101">
        <f t="shared" si="3"/>
        <v>0</v>
      </c>
      <c r="P25" s="213"/>
    </row>
    <row r="26" spans="1:16" ht="14.25">
      <c r="A26" s="215"/>
      <c r="B26" s="100" t="s">
        <v>35</v>
      </c>
      <c r="C26" s="101">
        <v>1</v>
      </c>
      <c r="D26" s="101">
        <f t="shared" si="0"/>
        <v>34</v>
      </c>
      <c r="E26" s="101">
        <v>1</v>
      </c>
      <c r="F26" s="101">
        <f t="shared" si="1"/>
        <v>34</v>
      </c>
      <c r="G26" s="101">
        <v>1</v>
      </c>
      <c r="H26" s="101">
        <f t="shared" si="2"/>
        <v>34</v>
      </c>
      <c r="I26" s="179"/>
      <c r="J26" s="179"/>
      <c r="K26" s="179"/>
      <c r="L26" s="102">
        <f>J26*34</f>
        <v>0</v>
      </c>
      <c r="M26" s="183"/>
      <c r="N26" s="184"/>
      <c r="O26" s="101">
        <f t="shared" si="3"/>
        <v>0</v>
      </c>
      <c r="P26" s="213"/>
    </row>
    <row r="27" spans="1:16" ht="15">
      <c r="A27" s="98" t="s">
        <v>10</v>
      </c>
      <c r="B27" s="99" t="s">
        <v>28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1</v>
      </c>
      <c r="H27" s="101">
        <f t="shared" si="2"/>
        <v>34</v>
      </c>
      <c r="I27" s="179">
        <v>1</v>
      </c>
      <c r="J27" s="179"/>
      <c r="K27" s="179"/>
      <c r="L27" s="102">
        <v>34</v>
      </c>
      <c r="M27" s="183"/>
      <c r="N27" s="184"/>
      <c r="O27" s="101">
        <f t="shared" si="3"/>
        <v>0</v>
      </c>
      <c r="P27" s="213"/>
    </row>
    <row r="28" spans="1:16" ht="14.25">
      <c r="A28" s="215" t="s">
        <v>52</v>
      </c>
      <c r="B28" s="99" t="s">
        <v>25</v>
      </c>
      <c r="C28" s="101">
        <v>2</v>
      </c>
      <c r="D28" s="101">
        <f t="shared" si="0"/>
        <v>68</v>
      </c>
      <c r="E28" s="101">
        <v>2</v>
      </c>
      <c r="F28" s="101">
        <f t="shared" si="1"/>
        <v>68</v>
      </c>
      <c r="G28" s="101">
        <v>2</v>
      </c>
      <c r="H28" s="101">
        <f t="shared" si="2"/>
        <v>68</v>
      </c>
      <c r="I28" s="179">
        <v>2</v>
      </c>
      <c r="J28" s="179"/>
      <c r="K28" s="179"/>
      <c r="L28" s="102">
        <v>68</v>
      </c>
      <c r="M28" s="183">
        <v>2</v>
      </c>
      <c r="N28" s="184"/>
      <c r="O28" s="101">
        <f t="shared" si="3"/>
        <v>66</v>
      </c>
      <c r="P28" s="213"/>
    </row>
    <row r="29" spans="1:16" ht="29.25" customHeight="1">
      <c r="A29" s="215"/>
      <c r="B29" s="99" t="s">
        <v>27</v>
      </c>
      <c r="C29" s="101"/>
      <c r="D29" s="101">
        <f t="shared" si="0"/>
        <v>0</v>
      </c>
      <c r="E29" s="101"/>
      <c r="F29" s="101">
        <f t="shared" si="1"/>
        <v>0</v>
      </c>
      <c r="G29" s="101"/>
      <c r="H29" s="101">
        <f t="shared" si="2"/>
        <v>0</v>
      </c>
      <c r="I29" s="179">
        <v>1</v>
      </c>
      <c r="J29" s="179"/>
      <c r="K29" s="179"/>
      <c r="L29" s="102">
        <v>34</v>
      </c>
      <c r="M29" s="183"/>
      <c r="N29" s="184"/>
      <c r="O29" s="101">
        <f t="shared" si="3"/>
        <v>0</v>
      </c>
      <c r="P29" s="214"/>
    </row>
    <row r="30" spans="1:16" ht="15">
      <c r="A30" s="220" t="s">
        <v>18</v>
      </c>
      <c r="B30" s="221"/>
      <c r="C30" s="103">
        <v>26.5</v>
      </c>
      <c r="D30" s="103">
        <f t="shared" si="0"/>
        <v>901</v>
      </c>
      <c r="E30" s="103">
        <f>SUM(E9:E29)</f>
        <v>28</v>
      </c>
      <c r="F30" s="103">
        <f t="shared" si="1"/>
        <v>952</v>
      </c>
      <c r="G30" s="103">
        <f>SUM(G9:G29)</f>
        <v>30</v>
      </c>
      <c r="H30" s="103">
        <f t="shared" si="2"/>
        <v>1020</v>
      </c>
      <c r="I30" s="185">
        <f>SUM(I9:I29)</f>
        <v>30</v>
      </c>
      <c r="J30" s="185"/>
      <c r="K30" s="185"/>
      <c r="L30" s="102">
        <v>1020</v>
      </c>
      <c r="M30" s="229">
        <f>SUM(M9:M29)</f>
        <v>30.5</v>
      </c>
      <c r="N30" s="230"/>
      <c r="O30" s="101">
        <f t="shared" si="3"/>
        <v>1006.5</v>
      </c>
      <c r="P30" s="104"/>
    </row>
    <row r="31" spans="1:16" ht="14.25" customHeight="1">
      <c r="A31" s="180" t="s">
        <v>55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2"/>
    </row>
    <row r="32" spans="1:16" ht="14.25" customHeight="1">
      <c r="A32" s="180"/>
      <c r="B32" s="181"/>
      <c r="C32" s="181"/>
      <c r="D32" s="181"/>
      <c r="E32" s="181"/>
      <c r="F32" s="181"/>
      <c r="G32" s="181"/>
      <c r="H32" s="178"/>
      <c r="I32" s="177" t="s">
        <v>150</v>
      </c>
      <c r="J32" s="178"/>
      <c r="K32" s="177" t="s">
        <v>151</v>
      </c>
      <c r="L32" s="178"/>
      <c r="M32" s="93" t="s">
        <v>150</v>
      </c>
      <c r="N32" s="227" t="s">
        <v>151</v>
      </c>
      <c r="O32" s="228"/>
      <c r="P32" s="107"/>
    </row>
    <row r="33" spans="1:16" ht="28.5">
      <c r="A33" s="216"/>
      <c r="B33" s="105" t="s">
        <v>152</v>
      </c>
      <c r="C33" s="101"/>
      <c r="D33" s="101"/>
      <c r="E33" s="101"/>
      <c r="F33" s="101"/>
      <c r="G33" s="101"/>
      <c r="H33" s="101"/>
      <c r="I33" s="102"/>
      <c r="J33" s="102">
        <f aca="true" t="shared" si="4" ref="J33:J42">I33*34</f>
        <v>0</v>
      </c>
      <c r="K33" s="102">
        <v>1</v>
      </c>
      <c r="L33" s="102">
        <f aca="true" t="shared" si="5" ref="L33:L42">K33*34</f>
        <v>34</v>
      </c>
      <c r="M33" s="101"/>
      <c r="N33" s="101">
        <v>1</v>
      </c>
      <c r="O33" s="101">
        <f t="shared" si="3"/>
        <v>0</v>
      </c>
      <c r="P33" s="224" t="s">
        <v>86</v>
      </c>
    </row>
    <row r="34" spans="1:16" ht="14.25">
      <c r="A34" s="216"/>
      <c r="B34" s="105" t="s">
        <v>47</v>
      </c>
      <c r="C34" s="101">
        <v>0.5</v>
      </c>
      <c r="D34" s="101">
        <f aca="true" t="shared" si="6" ref="D34:D42">C34*34</f>
        <v>17</v>
      </c>
      <c r="E34" s="101"/>
      <c r="F34" s="101">
        <f aca="true" t="shared" si="7" ref="F34:F42">E34*34</f>
        <v>0</v>
      </c>
      <c r="G34" s="101"/>
      <c r="H34" s="101">
        <f aca="true" t="shared" si="8" ref="H34:H42">G34*34</f>
        <v>0</v>
      </c>
      <c r="I34" s="102"/>
      <c r="J34" s="102">
        <f t="shared" si="4"/>
        <v>0</v>
      </c>
      <c r="K34" s="102">
        <v>1</v>
      </c>
      <c r="L34" s="102">
        <f t="shared" si="5"/>
        <v>34</v>
      </c>
      <c r="M34" s="101"/>
      <c r="N34" s="101">
        <v>1</v>
      </c>
      <c r="O34" s="101">
        <f t="shared" si="3"/>
        <v>0</v>
      </c>
      <c r="P34" s="225"/>
    </row>
    <row r="35" spans="1:16" ht="14.25">
      <c r="A35" s="216"/>
      <c r="B35" s="105" t="s">
        <v>26</v>
      </c>
      <c r="C35" s="101">
        <v>1</v>
      </c>
      <c r="D35" s="101">
        <f t="shared" si="6"/>
        <v>34</v>
      </c>
      <c r="E35" s="101">
        <v>1</v>
      </c>
      <c r="F35" s="101">
        <f t="shared" si="7"/>
        <v>34</v>
      </c>
      <c r="G35" s="101"/>
      <c r="H35" s="101">
        <f t="shared" si="8"/>
        <v>0</v>
      </c>
      <c r="I35" s="102"/>
      <c r="J35" s="102">
        <f t="shared" si="4"/>
        <v>0</v>
      </c>
      <c r="K35" s="102"/>
      <c r="L35" s="102">
        <f t="shared" si="5"/>
        <v>0</v>
      </c>
      <c r="M35" s="101"/>
      <c r="N35" s="101"/>
      <c r="O35" s="101">
        <f t="shared" si="3"/>
        <v>0</v>
      </c>
      <c r="P35" s="225"/>
    </row>
    <row r="36" spans="1:16" ht="14.25">
      <c r="A36" s="216"/>
      <c r="B36" s="105" t="s">
        <v>31</v>
      </c>
      <c r="C36" s="101"/>
      <c r="D36" s="101">
        <f t="shared" si="6"/>
        <v>0</v>
      </c>
      <c r="E36" s="101"/>
      <c r="F36" s="101">
        <f t="shared" si="7"/>
        <v>0</v>
      </c>
      <c r="G36" s="101">
        <v>1</v>
      </c>
      <c r="H36" s="101">
        <f t="shared" si="8"/>
        <v>34</v>
      </c>
      <c r="I36" s="102">
        <v>1</v>
      </c>
      <c r="J36" s="102">
        <f t="shared" si="4"/>
        <v>34</v>
      </c>
      <c r="K36" s="102">
        <v>1</v>
      </c>
      <c r="L36" s="102">
        <f t="shared" si="5"/>
        <v>34</v>
      </c>
      <c r="M36" s="101">
        <v>0.5</v>
      </c>
      <c r="N36" s="101" t="s">
        <v>160</v>
      </c>
      <c r="O36" s="101">
        <f t="shared" si="3"/>
        <v>16.5</v>
      </c>
      <c r="P36" s="225"/>
    </row>
    <row r="37" spans="1:16" ht="14.25">
      <c r="A37" s="216"/>
      <c r="B37" s="105" t="s">
        <v>43</v>
      </c>
      <c r="C37" s="101">
        <v>1</v>
      </c>
      <c r="D37" s="101">
        <f t="shared" si="6"/>
        <v>34</v>
      </c>
      <c r="E37" s="101">
        <v>1</v>
      </c>
      <c r="F37" s="101">
        <f t="shared" si="7"/>
        <v>34</v>
      </c>
      <c r="G37" s="101"/>
      <c r="H37" s="101">
        <f t="shared" si="8"/>
        <v>0</v>
      </c>
      <c r="I37" s="102"/>
      <c r="J37" s="102">
        <f t="shared" si="4"/>
        <v>0</v>
      </c>
      <c r="K37" s="102"/>
      <c r="L37" s="102">
        <f t="shared" si="5"/>
        <v>0</v>
      </c>
      <c r="M37" s="101"/>
      <c r="N37" s="101"/>
      <c r="O37" s="101">
        <f t="shared" si="3"/>
        <v>0</v>
      </c>
      <c r="P37" s="225"/>
    </row>
    <row r="38" spans="1:16" ht="14.25">
      <c r="A38" s="216"/>
      <c r="B38" s="105" t="s">
        <v>24</v>
      </c>
      <c r="C38" s="101"/>
      <c r="D38" s="101">
        <f t="shared" si="6"/>
        <v>0</v>
      </c>
      <c r="E38" s="101"/>
      <c r="F38" s="101">
        <f t="shared" si="7"/>
        <v>0</v>
      </c>
      <c r="G38" s="101"/>
      <c r="H38" s="101">
        <f t="shared" si="8"/>
        <v>0</v>
      </c>
      <c r="I38" s="102">
        <v>1</v>
      </c>
      <c r="J38" s="102">
        <f t="shared" si="4"/>
        <v>34</v>
      </c>
      <c r="K38" s="102"/>
      <c r="L38" s="102">
        <f t="shared" si="5"/>
        <v>0</v>
      </c>
      <c r="M38" s="101">
        <v>1</v>
      </c>
      <c r="N38" s="101"/>
      <c r="O38" s="101">
        <f t="shared" si="3"/>
        <v>33</v>
      </c>
      <c r="P38" s="225"/>
    </row>
    <row r="39" spans="1:16" ht="14.25">
      <c r="A39" s="216"/>
      <c r="B39" s="105" t="s">
        <v>112</v>
      </c>
      <c r="C39" s="101"/>
      <c r="D39" s="101"/>
      <c r="E39" s="101"/>
      <c r="F39" s="101"/>
      <c r="G39" s="101">
        <v>1</v>
      </c>
      <c r="H39" s="101">
        <f t="shared" si="8"/>
        <v>34</v>
      </c>
      <c r="I39" s="102"/>
      <c r="J39" s="102">
        <f t="shared" si="4"/>
        <v>0</v>
      </c>
      <c r="K39" s="102"/>
      <c r="L39" s="102">
        <f t="shared" si="5"/>
        <v>0</v>
      </c>
      <c r="M39" s="101"/>
      <c r="N39" s="101"/>
      <c r="O39" s="101">
        <f t="shared" si="3"/>
        <v>0</v>
      </c>
      <c r="P39" s="225"/>
    </row>
    <row r="40" spans="1:16" ht="14.25">
      <c r="A40" s="216"/>
      <c r="B40" s="105" t="s">
        <v>138</v>
      </c>
      <c r="C40" s="101"/>
      <c r="D40" s="101">
        <f t="shared" si="6"/>
        <v>0</v>
      </c>
      <c r="E40" s="101"/>
      <c r="F40" s="101">
        <f t="shared" si="7"/>
        <v>0</v>
      </c>
      <c r="G40" s="101"/>
      <c r="H40" s="101">
        <f t="shared" si="8"/>
        <v>0</v>
      </c>
      <c r="I40" s="102">
        <v>1</v>
      </c>
      <c r="J40" s="102">
        <f t="shared" si="4"/>
        <v>34</v>
      </c>
      <c r="K40" s="102"/>
      <c r="L40" s="102">
        <f t="shared" si="5"/>
        <v>0</v>
      </c>
      <c r="M40" s="101">
        <v>1</v>
      </c>
      <c r="N40" s="101"/>
      <c r="O40" s="101">
        <f t="shared" si="3"/>
        <v>33</v>
      </c>
      <c r="P40" s="226"/>
    </row>
    <row r="41" spans="1:16" ht="15">
      <c r="A41" s="222" t="s">
        <v>18</v>
      </c>
      <c r="B41" s="223"/>
      <c r="C41" s="103">
        <f>SUM(C33:C40)</f>
        <v>2.5</v>
      </c>
      <c r="D41" s="103">
        <f t="shared" si="6"/>
        <v>85</v>
      </c>
      <c r="E41" s="103">
        <f>SUM(E33:E40)</f>
        <v>2</v>
      </c>
      <c r="F41" s="103">
        <f t="shared" si="7"/>
        <v>68</v>
      </c>
      <c r="G41" s="103">
        <f>SUM(G33:G40)</f>
        <v>2</v>
      </c>
      <c r="H41" s="103">
        <f t="shared" si="8"/>
        <v>68</v>
      </c>
      <c r="I41" s="15">
        <f>SUM(I33:I40)</f>
        <v>3</v>
      </c>
      <c r="J41" s="15">
        <f t="shared" si="4"/>
        <v>102</v>
      </c>
      <c r="K41" s="15">
        <f>SUM(K33:K40)</f>
        <v>3</v>
      </c>
      <c r="L41" s="15">
        <f t="shared" si="5"/>
        <v>102</v>
      </c>
      <c r="M41" s="103">
        <f>SUM(M33:M40)</f>
        <v>2.5</v>
      </c>
      <c r="N41" s="103" t="s">
        <v>164</v>
      </c>
      <c r="O41" s="103">
        <f t="shared" si="3"/>
        <v>82.5</v>
      </c>
      <c r="P41" s="106"/>
    </row>
    <row r="42" spans="1:16" ht="15">
      <c r="A42" s="216" t="s">
        <v>18</v>
      </c>
      <c r="B42" s="217"/>
      <c r="C42" s="103">
        <f>SUM(C30,C41)</f>
        <v>29</v>
      </c>
      <c r="D42" s="103">
        <f t="shared" si="6"/>
        <v>986</v>
      </c>
      <c r="E42" s="103">
        <f>SUM(E30,E41)</f>
        <v>30</v>
      </c>
      <c r="F42" s="103">
        <f t="shared" si="7"/>
        <v>1020</v>
      </c>
      <c r="G42" s="103">
        <f>SUM(G30,G41)</f>
        <v>32</v>
      </c>
      <c r="H42" s="103">
        <f t="shared" si="8"/>
        <v>1088</v>
      </c>
      <c r="I42" s="15">
        <f>SUM(I30,I41)</f>
        <v>33</v>
      </c>
      <c r="J42" s="15">
        <f t="shared" si="4"/>
        <v>1122</v>
      </c>
      <c r="K42" s="15">
        <v>33</v>
      </c>
      <c r="L42" s="15">
        <f t="shared" si="5"/>
        <v>1122</v>
      </c>
      <c r="M42" s="103">
        <f>SUM(M30,M41)</f>
        <v>33</v>
      </c>
      <c r="N42" s="103">
        <v>33</v>
      </c>
      <c r="O42" s="103">
        <f t="shared" si="3"/>
        <v>1089</v>
      </c>
      <c r="P42" s="106"/>
    </row>
    <row r="43" spans="1:16" ht="30" customHeight="1" thickBot="1">
      <c r="A43" s="218" t="s">
        <v>56</v>
      </c>
      <c r="B43" s="219"/>
      <c r="C43" s="95">
        <v>29</v>
      </c>
      <c r="D43" s="95"/>
      <c r="E43" s="95">
        <v>30</v>
      </c>
      <c r="F43" s="95"/>
      <c r="G43" s="95">
        <v>32</v>
      </c>
      <c r="H43" s="95"/>
      <c r="I43" s="96">
        <v>33</v>
      </c>
      <c r="J43" s="96"/>
      <c r="K43" s="96"/>
      <c r="L43" s="96"/>
      <c r="M43" s="95">
        <v>33</v>
      </c>
      <c r="N43" s="95"/>
      <c r="O43" s="95"/>
      <c r="P43" s="97"/>
    </row>
    <row r="44" spans="2:15" ht="12.7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sheetProtection/>
  <mergeCells count="79">
    <mergeCell ref="A32:H32"/>
    <mergeCell ref="P33:P40"/>
    <mergeCell ref="N32:O32"/>
    <mergeCell ref="M23:N23"/>
    <mergeCell ref="M30:N30"/>
    <mergeCell ref="M24:N24"/>
    <mergeCell ref="M25:N25"/>
    <mergeCell ref="M26:N26"/>
    <mergeCell ref="M28:N28"/>
    <mergeCell ref="M29:N29"/>
    <mergeCell ref="M13:N13"/>
    <mergeCell ref="M14:N14"/>
    <mergeCell ref="M18:N18"/>
    <mergeCell ref="M19:N19"/>
    <mergeCell ref="M20:N20"/>
    <mergeCell ref="A41:B41"/>
    <mergeCell ref="M16:N16"/>
    <mergeCell ref="M17:N17"/>
    <mergeCell ref="I18:K18"/>
    <mergeCell ref="I19:K19"/>
    <mergeCell ref="A42:B42"/>
    <mergeCell ref="A43:B43"/>
    <mergeCell ref="C7:D7"/>
    <mergeCell ref="E7:F7"/>
    <mergeCell ref="G7:H7"/>
    <mergeCell ref="A13:A17"/>
    <mergeCell ref="A21:A23"/>
    <mergeCell ref="A30:B30"/>
    <mergeCell ref="A33:A40"/>
    <mergeCell ref="A9:A10"/>
    <mergeCell ref="M21:N21"/>
    <mergeCell ref="M22:N22"/>
    <mergeCell ref="P9:P29"/>
    <mergeCell ref="A18:A20"/>
    <mergeCell ref="A25:A26"/>
    <mergeCell ref="A28:A29"/>
    <mergeCell ref="M11:N11"/>
    <mergeCell ref="M12:N12"/>
    <mergeCell ref="I16:K16"/>
    <mergeCell ref="I17:K17"/>
    <mergeCell ref="I11:K11"/>
    <mergeCell ref="M15:N15"/>
    <mergeCell ref="A1:P3"/>
    <mergeCell ref="A5:A7"/>
    <mergeCell ref="B5:B7"/>
    <mergeCell ref="P5:P7"/>
    <mergeCell ref="A4:P4"/>
    <mergeCell ref="I7:L7"/>
    <mergeCell ref="M7:O7"/>
    <mergeCell ref="I6:L6"/>
    <mergeCell ref="C5:O5"/>
    <mergeCell ref="A8:P8"/>
    <mergeCell ref="M9:N9"/>
    <mergeCell ref="M10:N10"/>
    <mergeCell ref="C6:D6"/>
    <mergeCell ref="E6:F6"/>
    <mergeCell ref="G6:H6"/>
    <mergeCell ref="M6:O6"/>
    <mergeCell ref="I9:K9"/>
    <mergeCell ref="I10:K10"/>
    <mergeCell ref="I12:K12"/>
    <mergeCell ref="I20:K20"/>
    <mergeCell ref="I21:K21"/>
    <mergeCell ref="I22:K22"/>
    <mergeCell ref="I23:K23"/>
    <mergeCell ref="I30:K30"/>
    <mergeCell ref="I13:K13"/>
    <mergeCell ref="I14:K14"/>
    <mergeCell ref="I15:K15"/>
    <mergeCell ref="I32:J32"/>
    <mergeCell ref="K32:L32"/>
    <mergeCell ref="I24:K24"/>
    <mergeCell ref="I25:K25"/>
    <mergeCell ref="I26:K26"/>
    <mergeCell ref="I27:K27"/>
    <mergeCell ref="I28:K28"/>
    <mergeCell ref="I29:K29"/>
    <mergeCell ref="A31:P31"/>
    <mergeCell ref="M27:N27"/>
  </mergeCells>
  <printOptions/>
  <pageMargins left="0.5905511811023623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K10" sqref="K10"/>
    </sheetView>
  </sheetViews>
  <sheetFormatPr defaultColWidth="8.875" defaultRowHeight="12.75"/>
  <cols>
    <col min="1" max="1" width="19.375" style="6" customWidth="1"/>
    <col min="2" max="2" width="31.75390625" style="6" customWidth="1"/>
    <col min="3" max="3" width="4.875" style="7" customWidth="1"/>
    <col min="4" max="4" width="5.25390625" style="7" customWidth="1"/>
    <col min="5" max="5" width="5.00390625" style="7" customWidth="1"/>
    <col min="6" max="6" width="5.375" style="7" customWidth="1"/>
    <col min="7" max="7" width="4.75390625" style="27" customWidth="1"/>
    <col min="8" max="8" width="5.625" style="5" customWidth="1"/>
    <col min="9" max="9" width="5.25390625" style="5" customWidth="1"/>
    <col min="10" max="10" width="5.375" style="5" customWidth="1"/>
    <col min="11" max="11" width="5.875" style="5" customWidth="1"/>
    <col min="12" max="12" width="5.75390625" style="5" customWidth="1"/>
    <col min="13" max="13" width="14.2539062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309" t="s">
        <v>45</v>
      </c>
      <c r="B4" s="309" t="s">
        <v>29</v>
      </c>
      <c r="C4" s="316" t="s">
        <v>53</v>
      </c>
      <c r="D4" s="317"/>
      <c r="E4" s="317"/>
      <c r="F4" s="317"/>
      <c r="G4" s="317"/>
      <c r="H4" s="317"/>
      <c r="I4" s="317"/>
      <c r="J4" s="317"/>
      <c r="K4" s="317"/>
      <c r="L4" s="318"/>
      <c r="M4" s="310" t="s">
        <v>85</v>
      </c>
    </row>
    <row r="5" spans="1:13" ht="12.75">
      <c r="A5" s="309"/>
      <c r="B5" s="309"/>
      <c r="C5" s="285" t="s">
        <v>54</v>
      </c>
      <c r="D5" s="285"/>
      <c r="E5" s="285" t="s">
        <v>57</v>
      </c>
      <c r="F5" s="285"/>
      <c r="G5" s="285" t="s">
        <v>61</v>
      </c>
      <c r="H5" s="285"/>
      <c r="I5" s="285" t="s">
        <v>66</v>
      </c>
      <c r="J5" s="285"/>
      <c r="K5" s="292" t="s">
        <v>83</v>
      </c>
      <c r="L5" s="292"/>
      <c r="M5" s="311"/>
    </row>
    <row r="6" spans="1:13" ht="13.5" customHeight="1">
      <c r="A6" s="309"/>
      <c r="B6" s="309"/>
      <c r="C6" s="285" t="s">
        <v>98</v>
      </c>
      <c r="D6" s="285"/>
      <c r="E6" s="285" t="s">
        <v>99</v>
      </c>
      <c r="F6" s="285"/>
      <c r="G6" s="285" t="s">
        <v>100</v>
      </c>
      <c r="H6" s="285"/>
      <c r="I6" s="285" t="s">
        <v>101</v>
      </c>
      <c r="J6" s="285"/>
      <c r="K6" s="292" t="s">
        <v>102</v>
      </c>
      <c r="L6" s="292"/>
      <c r="M6" s="312"/>
    </row>
    <row r="7" spans="1:13" ht="13.5" customHeight="1">
      <c r="A7" s="326" t="s">
        <v>87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8"/>
    </row>
    <row r="8" spans="1:13" ht="12.75" customHeight="1">
      <c r="A8" s="217" t="s">
        <v>59</v>
      </c>
      <c r="B8" s="105" t="s">
        <v>19</v>
      </c>
      <c r="C8" s="101">
        <v>5</v>
      </c>
      <c r="D8" s="101">
        <f aca="true" t="shared" si="0" ref="D8:D38">C8*34</f>
        <v>170</v>
      </c>
      <c r="E8" s="101">
        <v>5</v>
      </c>
      <c r="F8" s="101">
        <f aca="true" t="shared" si="1" ref="F8:F38">E8*34</f>
        <v>170</v>
      </c>
      <c r="G8" s="101">
        <v>4</v>
      </c>
      <c r="H8" s="101">
        <f aca="true" t="shared" si="2" ref="H8:H38">G8*34</f>
        <v>136</v>
      </c>
      <c r="I8" s="101">
        <v>3</v>
      </c>
      <c r="J8" s="101">
        <f aca="true" t="shared" si="3" ref="J8:J38">I8*34</f>
        <v>102</v>
      </c>
      <c r="K8" s="102">
        <v>3</v>
      </c>
      <c r="L8" s="102">
        <f>K8*33</f>
        <v>99</v>
      </c>
      <c r="M8" s="313" t="s">
        <v>86</v>
      </c>
    </row>
    <row r="9" spans="1:13" ht="18" customHeight="1">
      <c r="A9" s="217"/>
      <c r="B9" s="105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8">K9*33</f>
        <v>99</v>
      </c>
      <c r="M9" s="314"/>
    </row>
    <row r="10" spans="1:13" ht="46.5" customHeight="1">
      <c r="A10" s="117" t="s">
        <v>63</v>
      </c>
      <c r="B10" s="105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314"/>
    </row>
    <row r="11" spans="1:13" ht="30.75" customHeight="1">
      <c r="A11" s="117" t="s">
        <v>60</v>
      </c>
      <c r="B11" s="105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314"/>
    </row>
    <row r="12" spans="1:13" ht="12.75" customHeight="1">
      <c r="A12" s="217" t="s">
        <v>46</v>
      </c>
      <c r="B12" s="105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314"/>
    </row>
    <row r="13" spans="1:13" ht="14.25">
      <c r="A13" s="217"/>
      <c r="B13" s="105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314"/>
    </row>
    <row r="14" spans="1:13" ht="19.5" customHeight="1">
      <c r="A14" s="217"/>
      <c r="B14" s="105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314"/>
    </row>
    <row r="15" spans="1:13" ht="12.75" customHeight="1">
      <c r="A15" s="217" t="s">
        <v>41</v>
      </c>
      <c r="B15" s="105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314"/>
    </row>
    <row r="16" spans="1:13" ht="14.25">
      <c r="A16" s="217"/>
      <c r="B16" s="105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314"/>
    </row>
    <row r="17" spans="1:13" ht="14.25">
      <c r="A17" s="217"/>
      <c r="B17" s="105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314"/>
    </row>
    <row r="18" spans="1:13" ht="14.25">
      <c r="A18" s="217"/>
      <c r="B18" s="105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314"/>
    </row>
    <row r="19" spans="1:13" ht="14.25">
      <c r="A19" s="217"/>
      <c r="B19" s="118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314"/>
    </row>
    <row r="20" spans="1:13" ht="90" customHeight="1">
      <c r="A20" s="117" t="s">
        <v>50</v>
      </c>
      <c r="B20" s="118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314"/>
    </row>
    <row r="21" spans="1:13" ht="12.75" customHeight="1">
      <c r="A21" s="217" t="s">
        <v>48</v>
      </c>
      <c r="B21" s="118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314"/>
    </row>
    <row r="22" spans="1:13" ht="14.25">
      <c r="A22" s="217"/>
      <c r="B22" s="118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314"/>
    </row>
    <row r="23" spans="1:13" ht="19.5" customHeight="1">
      <c r="A23" s="217"/>
      <c r="B23" s="105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314"/>
    </row>
    <row r="24" spans="1:13" ht="14.25">
      <c r="A24" s="217" t="s">
        <v>0</v>
      </c>
      <c r="B24" s="118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314"/>
    </row>
    <row r="25" spans="1:13" ht="14.25">
      <c r="A25" s="217"/>
      <c r="B25" s="118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314"/>
    </row>
    <row r="26" spans="1:13" ht="12.75" customHeight="1">
      <c r="A26" s="117" t="s">
        <v>10</v>
      </c>
      <c r="B26" s="105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314"/>
    </row>
    <row r="27" spans="1:13" ht="12.75" customHeight="1">
      <c r="A27" s="217" t="s">
        <v>52</v>
      </c>
      <c r="B27" s="105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314"/>
    </row>
    <row r="28" spans="1:13" ht="28.5">
      <c r="A28" s="217"/>
      <c r="B28" s="105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315"/>
    </row>
    <row r="29" spans="1:13" ht="12.75" customHeight="1">
      <c r="A29" s="223" t="s">
        <v>18</v>
      </c>
      <c r="B29" s="223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01"/>
    </row>
    <row r="30" spans="1:13" ht="12.75" customHeight="1">
      <c r="A30" s="306" t="s">
        <v>55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8"/>
    </row>
    <row r="31" spans="1:13" ht="14.25">
      <c r="A31" s="297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>
        <v>1</v>
      </c>
      <c r="J31" s="101">
        <f t="shared" si="3"/>
        <v>34</v>
      </c>
      <c r="K31" s="102">
        <v>1</v>
      </c>
      <c r="L31" s="102">
        <f t="shared" si="4"/>
        <v>33</v>
      </c>
      <c r="M31" s="322" t="s">
        <v>86</v>
      </c>
    </row>
    <row r="32" spans="1:13" ht="14.25">
      <c r="A32" s="297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323"/>
    </row>
    <row r="33" spans="1:13" ht="14.25">
      <c r="A33" s="297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323"/>
    </row>
    <row r="34" spans="1:13" ht="14.25">
      <c r="A34" s="297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4"/>
        <v>0</v>
      </c>
      <c r="M34" s="323"/>
    </row>
    <row r="35" spans="1:13" ht="14.25">
      <c r="A35" s="297"/>
      <c r="B35" s="105" t="s">
        <v>23</v>
      </c>
      <c r="C35" s="101"/>
      <c r="D35" s="101">
        <f t="shared" si="0"/>
        <v>0</v>
      </c>
      <c r="E35" s="101"/>
      <c r="F35" s="101">
        <f t="shared" si="1"/>
        <v>0</v>
      </c>
      <c r="G35" s="101">
        <v>1</v>
      </c>
      <c r="H35" s="101">
        <f t="shared" si="2"/>
        <v>34</v>
      </c>
      <c r="I35" s="101"/>
      <c r="J35" s="101">
        <f t="shared" si="3"/>
        <v>0</v>
      </c>
      <c r="K35" s="102"/>
      <c r="L35" s="102">
        <f t="shared" si="4"/>
        <v>0</v>
      </c>
      <c r="M35" s="323"/>
    </row>
    <row r="36" spans="1:13" ht="14.25">
      <c r="A36" s="298"/>
      <c r="B36" s="105" t="s">
        <v>92</v>
      </c>
      <c r="C36" s="101"/>
      <c r="D36" s="101">
        <f t="shared" si="0"/>
        <v>0</v>
      </c>
      <c r="E36" s="101"/>
      <c r="F36" s="101">
        <f t="shared" si="1"/>
        <v>0</v>
      </c>
      <c r="G36" s="101"/>
      <c r="H36" s="101">
        <f t="shared" si="2"/>
        <v>0</v>
      </c>
      <c r="I36" s="101">
        <v>1</v>
      </c>
      <c r="J36" s="101">
        <f t="shared" si="3"/>
        <v>34</v>
      </c>
      <c r="K36" s="102">
        <v>0.5</v>
      </c>
      <c r="L36" s="102">
        <f t="shared" si="4"/>
        <v>16.5</v>
      </c>
      <c r="M36" s="324"/>
    </row>
    <row r="37" spans="1:13" ht="15">
      <c r="A37" s="223" t="s">
        <v>18</v>
      </c>
      <c r="B37" s="223"/>
      <c r="C37" s="113">
        <f>SUM(C31:C36)</f>
        <v>2.5</v>
      </c>
      <c r="D37" s="101">
        <f t="shared" si="0"/>
        <v>85</v>
      </c>
      <c r="E37" s="113">
        <f>SUM(E31:E36)</f>
        <v>2</v>
      </c>
      <c r="F37" s="101">
        <f t="shared" si="1"/>
        <v>68</v>
      </c>
      <c r="G37" s="113">
        <f>SUM(G31:G36)</f>
        <v>2</v>
      </c>
      <c r="H37" s="101">
        <f t="shared" si="2"/>
        <v>68</v>
      </c>
      <c r="I37" s="113">
        <f>SUM(I31:I36)</f>
        <v>4</v>
      </c>
      <c r="J37" s="101">
        <f t="shared" si="3"/>
        <v>136</v>
      </c>
      <c r="K37" s="109">
        <f>SUM(K31:K36)</f>
        <v>2.5</v>
      </c>
      <c r="L37" s="102">
        <f t="shared" si="4"/>
        <v>82.5</v>
      </c>
      <c r="M37" s="101"/>
    </row>
    <row r="38" spans="1:13" ht="15">
      <c r="A38" s="217" t="s">
        <v>18</v>
      </c>
      <c r="B38" s="217"/>
      <c r="C38" s="113">
        <f>SUM(C29,C37)</f>
        <v>29</v>
      </c>
      <c r="D38" s="101">
        <f t="shared" si="0"/>
        <v>986</v>
      </c>
      <c r="E38" s="113">
        <f>SUM(E29,E37)</f>
        <v>30</v>
      </c>
      <c r="F38" s="101">
        <f t="shared" si="1"/>
        <v>1020</v>
      </c>
      <c r="G38" s="113">
        <f>SUM(G29,G37)</f>
        <v>32</v>
      </c>
      <c r="H38" s="101">
        <f t="shared" si="2"/>
        <v>1088</v>
      </c>
      <c r="I38" s="113">
        <f>SUM(I29,I37)</f>
        <v>33</v>
      </c>
      <c r="J38" s="101">
        <f t="shared" si="3"/>
        <v>1122</v>
      </c>
      <c r="K38" s="109">
        <f>SUM(K29,K37)</f>
        <v>33</v>
      </c>
      <c r="L38" s="102">
        <f t="shared" si="4"/>
        <v>1089</v>
      </c>
      <c r="M38" s="101"/>
    </row>
    <row r="39" spans="1:13" ht="30.75" customHeight="1">
      <c r="A39" s="325" t="s">
        <v>121</v>
      </c>
      <c r="B39" s="325"/>
      <c r="C39" s="101">
        <v>29</v>
      </c>
      <c r="D39" s="101"/>
      <c r="E39" s="101">
        <v>30</v>
      </c>
      <c r="F39" s="101"/>
      <c r="G39" s="101">
        <v>32</v>
      </c>
      <c r="H39" s="101"/>
      <c r="I39" s="101">
        <v>33</v>
      </c>
      <c r="J39" s="101"/>
      <c r="K39" s="102">
        <v>33</v>
      </c>
      <c r="L39" s="102"/>
      <c r="M39" s="101"/>
    </row>
  </sheetData>
  <sheetProtection/>
  <mergeCells count="30">
    <mergeCell ref="A30:M30"/>
    <mergeCell ref="A7:M7"/>
    <mergeCell ref="M31:M36"/>
    <mergeCell ref="G6:H6"/>
    <mergeCell ref="I6:J6"/>
    <mergeCell ref="K6:L6"/>
    <mergeCell ref="M8:M28"/>
    <mergeCell ref="A15:A19"/>
    <mergeCell ref="A21:A23"/>
    <mergeCell ref="A24:A25"/>
    <mergeCell ref="A27:A28"/>
    <mergeCell ref="A12:A14"/>
    <mergeCell ref="A1:M3"/>
    <mergeCell ref="C4:L4"/>
    <mergeCell ref="M4:M6"/>
    <mergeCell ref="C5:D5"/>
    <mergeCell ref="E5:F5"/>
    <mergeCell ref="G5:H5"/>
    <mergeCell ref="I5:J5"/>
    <mergeCell ref="K5:L5"/>
    <mergeCell ref="C6:D6"/>
    <mergeCell ref="E6:F6"/>
    <mergeCell ref="A37:B37"/>
    <mergeCell ref="A38:B38"/>
    <mergeCell ref="A39:B39"/>
    <mergeCell ref="A31:A36"/>
    <mergeCell ref="A29:B29"/>
    <mergeCell ref="A4:A6"/>
    <mergeCell ref="B4:B6"/>
    <mergeCell ref="A8:A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8" zoomScaleSheetLayoutView="118" zoomScalePageLayoutView="0" workbookViewId="0" topLeftCell="A1">
      <selection activeCell="A1" sqref="A1:I3"/>
    </sheetView>
  </sheetViews>
  <sheetFormatPr defaultColWidth="8.875" defaultRowHeight="12.75"/>
  <cols>
    <col min="1" max="1" width="9.25390625" style="1" customWidth="1"/>
    <col min="2" max="2" width="28.375" style="1" customWidth="1"/>
    <col min="3" max="3" width="19.125" style="1" hidden="1" customWidth="1"/>
    <col min="4" max="4" width="24.125" style="1" customWidth="1"/>
    <col min="5" max="8" width="4.875" style="3" customWidth="1"/>
    <col min="9" max="9" width="17.375" style="1" customWidth="1"/>
    <col min="10" max="16384" width="8.875" style="1" customWidth="1"/>
  </cols>
  <sheetData>
    <row r="1" spans="1:9" ht="14.25" customHeight="1">
      <c r="A1" s="343" t="s">
        <v>170</v>
      </c>
      <c r="B1" s="343"/>
      <c r="C1" s="343"/>
      <c r="D1" s="343"/>
      <c r="E1" s="343"/>
      <c r="F1" s="343"/>
      <c r="G1" s="343"/>
      <c r="H1" s="343"/>
      <c r="I1" s="343"/>
    </row>
    <row r="2" spans="1:9" ht="14.25" customHeight="1">
      <c r="A2" s="343"/>
      <c r="B2" s="343"/>
      <c r="C2" s="343"/>
      <c r="D2" s="343"/>
      <c r="E2" s="343"/>
      <c r="F2" s="343"/>
      <c r="G2" s="343"/>
      <c r="H2" s="343"/>
      <c r="I2" s="343"/>
    </row>
    <row r="3" spans="1:9" ht="14.25" customHeight="1">
      <c r="A3" s="344"/>
      <c r="B3" s="344"/>
      <c r="C3" s="344"/>
      <c r="D3" s="344"/>
      <c r="E3" s="344"/>
      <c r="F3" s="344"/>
      <c r="G3" s="344"/>
      <c r="H3" s="344"/>
      <c r="I3" s="344"/>
    </row>
    <row r="4" spans="1:9" ht="45" customHeight="1">
      <c r="A4" s="337"/>
      <c r="B4" s="356" t="s">
        <v>45</v>
      </c>
      <c r="C4" s="356"/>
      <c r="D4" s="356" t="s">
        <v>29</v>
      </c>
      <c r="E4" s="357" t="s">
        <v>53</v>
      </c>
      <c r="F4" s="357"/>
      <c r="G4" s="357"/>
      <c r="H4" s="357"/>
      <c r="I4" s="340" t="s">
        <v>85</v>
      </c>
    </row>
    <row r="5" spans="1:9" ht="14.25">
      <c r="A5" s="338"/>
      <c r="B5" s="356"/>
      <c r="C5" s="356"/>
      <c r="D5" s="356"/>
      <c r="E5" s="332" t="s">
        <v>66</v>
      </c>
      <c r="F5" s="333"/>
      <c r="G5" s="334" t="s">
        <v>83</v>
      </c>
      <c r="H5" s="335"/>
      <c r="I5" s="341"/>
    </row>
    <row r="6" spans="1:9" ht="51">
      <c r="A6" s="339"/>
      <c r="B6" s="356"/>
      <c r="C6" s="356"/>
      <c r="D6" s="356"/>
      <c r="E6" s="21" t="s">
        <v>38</v>
      </c>
      <c r="F6" s="131" t="s">
        <v>67</v>
      </c>
      <c r="G6" s="15" t="s">
        <v>17</v>
      </c>
      <c r="H6" s="16" t="s">
        <v>67</v>
      </c>
      <c r="I6" s="342"/>
    </row>
    <row r="7" spans="1:9" ht="15" customHeight="1">
      <c r="A7" s="336" t="s">
        <v>79</v>
      </c>
      <c r="B7" s="234" t="s">
        <v>59</v>
      </c>
      <c r="C7" s="234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45" t="s">
        <v>86</v>
      </c>
    </row>
    <row r="8" spans="1:9" ht="15">
      <c r="A8" s="336"/>
      <c r="B8" s="234"/>
      <c r="C8" s="234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46"/>
    </row>
    <row r="9" spans="1:9" ht="30">
      <c r="A9" s="336"/>
      <c r="B9" s="234" t="s">
        <v>63</v>
      </c>
      <c r="C9" s="234"/>
      <c r="D9" s="17" t="s">
        <v>103</v>
      </c>
      <c r="E9" s="127"/>
      <c r="F9" s="127"/>
      <c r="G9" s="15">
        <v>1</v>
      </c>
      <c r="H9" s="18" t="s">
        <v>72</v>
      </c>
      <c r="I9" s="246"/>
    </row>
    <row r="10" spans="1:9" ht="30">
      <c r="A10" s="336"/>
      <c r="B10" s="234" t="s">
        <v>60</v>
      </c>
      <c r="C10" s="234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46"/>
    </row>
    <row r="11" spans="1:9" ht="15">
      <c r="A11" s="336"/>
      <c r="B11" s="234" t="s">
        <v>69</v>
      </c>
      <c r="C11" s="234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46"/>
    </row>
    <row r="12" spans="1:9" ht="30" customHeight="1">
      <c r="A12" s="336"/>
      <c r="B12" s="234" t="s">
        <v>41</v>
      </c>
      <c r="C12" s="234"/>
      <c r="D12" s="17" t="s">
        <v>26</v>
      </c>
      <c r="E12" s="21">
        <v>6</v>
      </c>
      <c r="F12" s="127" t="s">
        <v>76</v>
      </c>
      <c r="G12" s="15">
        <v>6</v>
      </c>
      <c r="H12" s="18" t="s">
        <v>76</v>
      </c>
      <c r="I12" s="246"/>
    </row>
    <row r="13" spans="1:9" ht="15">
      <c r="A13" s="336"/>
      <c r="B13" s="234" t="s">
        <v>70</v>
      </c>
      <c r="C13" s="234"/>
      <c r="D13" s="20" t="s">
        <v>62</v>
      </c>
      <c r="E13" s="127"/>
      <c r="F13" s="127"/>
      <c r="G13" s="15">
        <v>1</v>
      </c>
      <c r="H13" s="18" t="s">
        <v>72</v>
      </c>
      <c r="I13" s="246"/>
    </row>
    <row r="14" spans="1:9" ht="15" customHeight="1">
      <c r="A14" s="336"/>
      <c r="B14" s="234" t="s">
        <v>73</v>
      </c>
      <c r="C14" s="234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46"/>
    </row>
    <row r="15" spans="1:9" ht="30.75" customHeight="1">
      <c r="A15" s="336"/>
      <c r="B15" s="234"/>
      <c r="C15" s="234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47"/>
    </row>
    <row r="16" spans="1:9" ht="48.75" customHeight="1">
      <c r="A16" s="336"/>
      <c r="B16" s="234" t="s">
        <v>75</v>
      </c>
      <c r="C16" s="234"/>
      <c r="D16" s="234"/>
      <c r="E16" s="21">
        <v>1</v>
      </c>
      <c r="F16" s="127"/>
      <c r="G16" s="15"/>
      <c r="H16" s="18"/>
      <c r="I16" s="22" t="s">
        <v>88</v>
      </c>
    </row>
    <row r="17" spans="1:9" ht="15">
      <c r="A17" s="221" t="s">
        <v>33</v>
      </c>
      <c r="B17" s="221"/>
      <c r="C17" s="221"/>
      <c r="D17" s="221"/>
      <c r="E17" s="21">
        <f>SUM(E7:E16)</f>
        <v>20</v>
      </c>
      <c r="F17" s="21"/>
      <c r="G17" s="15">
        <f>SUM(G7:G16)</f>
        <v>20</v>
      </c>
      <c r="H17" s="15"/>
      <c r="I17" s="19"/>
    </row>
    <row r="18" spans="1:9" ht="30" customHeight="1">
      <c r="A18" s="354" t="s">
        <v>55</v>
      </c>
      <c r="B18" s="345" t="s">
        <v>82</v>
      </c>
      <c r="C18" s="346"/>
      <c r="D18" s="347"/>
      <c r="E18" s="127"/>
      <c r="F18" s="127"/>
      <c r="G18" s="18"/>
      <c r="H18" s="18"/>
      <c r="I18" s="121"/>
    </row>
    <row r="19" spans="1:9" ht="14.25">
      <c r="A19" s="355"/>
      <c r="B19" s="345" t="s">
        <v>70</v>
      </c>
      <c r="C19" s="347"/>
      <c r="D19" s="105" t="s">
        <v>23</v>
      </c>
      <c r="E19" s="127">
        <v>6</v>
      </c>
      <c r="F19" s="127" t="s">
        <v>76</v>
      </c>
      <c r="G19" s="18">
        <v>6</v>
      </c>
      <c r="H19" s="18" t="s">
        <v>76</v>
      </c>
      <c r="I19" s="121" t="s">
        <v>86</v>
      </c>
    </row>
    <row r="20" spans="1:9" ht="14.25">
      <c r="A20" s="355"/>
      <c r="B20" s="348"/>
      <c r="C20" s="349"/>
      <c r="D20" s="105" t="s">
        <v>24</v>
      </c>
      <c r="E20" s="127">
        <v>5</v>
      </c>
      <c r="F20" s="127" t="s">
        <v>76</v>
      </c>
      <c r="G20" s="18">
        <v>5</v>
      </c>
      <c r="H20" s="18" t="s">
        <v>76</v>
      </c>
      <c r="I20" s="121" t="s">
        <v>86</v>
      </c>
    </row>
    <row r="21" spans="1:9" ht="16.5" customHeight="1">
      <c r="A21" s="355"/>
      <c r="B21" s="217" t="s">
        <v>78</v>
      </c>
      <c r="C21" s="217"/>
      <c r="D21" s="217"/>
      <c r="E21" s="21"/>
      <c r="F21" s="127"/>
      <c r="G21" s="15"/>
      <c r="H21" s="18"/>
      <c r="I21" s="101"/>
    </row>
    <row r="22" spans="1:9" ht="14.25">
      <c r="A22" s="355"/>
      <c r="B22" s="122" t="s">
        <v>171</v>
      </c>
      <c r="C22" s="330" t="s">
        <v>22</v>
      </c>
      <c r="D22" s="331"/>
      <c r="E22" s="127">
        <v>2</v>
      </c>
      <c r="F22" s="127" t="s">
        <v>72</v>
      </c>
      <c r="G22" s="18">
        <v>2</v>
      </c>
      <c r="H22" s="18" t="s">
        <v>72</v>
      </c>
      <c r="I22" s="121" t="s">
        <v>86</v>
      </c>
    </row>
    <row r="23" spans="1:9" ht="15">
      <c r="A23" s="355"/>
      <c r="B23" s="329" t="s">
        <v>77</v>
      </c>
      <c r="C23" s="329"/>
      <c r="D23" s="329"/>
      <c r="E23" s="21"/>
      <c r="F23" s="127"/>
      <c r="G23" s="15"/>
      <c r="H23" s="18"/>
      <c r="I23" s="101"/>
    </row>
    <row r="24" spans="1:9" ht="14.25">
      <c r="A24" s="355"/>
      <c r="B24" s="350" t="s">
        <v>104</v>
      </c>
      <c r="C24" s="351"/>
      <c r="D24" s="352"/>
      <c r="E24" s="127">
        <v>1</v>
      </c>
      <c r="F24" s="127" t="s">
        <v>72</v>
      </c>
      <c r="G24" s="18">
        <v>1</v>
      </c>
      <c r="H24" s="18" t="s">
        <v>72</v>
      </c>
      <c r="I24" s="121" t="s">
        <v>86</v>
      </c>
    </row>
    <row r="25" spans="1:9" ht="15">
      <c r="A25" s="221" t="s">
        <v>33</v>
      </c>
      <c r="B25" s="221"/>
      <c r="C25" s="221"/>
      <c r="D25" s="221"/>
      <c r="E25" s="21">
        <f>SUM(E18:E24)</f>
        <v>14</v>
      </c>
      <c r="F25" s="21"/>
      <c r="G25" s="15">
        <f>SUM(G18:G24)</f>
        <v>14</v>
      </c>
      <c r="H25" s="15"/>
      <c r="I25" s="19"/>
    </row>
    <row r="26" spans="1:9" ht="15" customHeight="1">
      <c r="A26" s="223" t="s">
        <v>18</v>
      </c>
      <c r="B26" s="223"/>
      <c r="C26" s="223"/>
      <c r="D26" s="223"/>
      <c r="E26" s="19">
        <f>SUM(E17,E25)</f>
        <v>34</v>
      </c>
      <c r="F26" s="19"/>
      <c r="G26" s="102">
        <f>SUM(G17,G25)</f>
        <v>34</v>
      </c>
      <c r="H26" s="102"/>
      <c r="I26" s="19"/>
    </row>
    <row r="27" spans="1:9" ht="30" customHeight="1">
      <c r="A27" s="353" t="s">
        <v>56</v>
      </c>
      <c r="B27" s="353"/>
      <c r="C27" s="353"/>
      <c r="D27" s="353"/>
      <c r="E27" s="19">
        <v>34</v>
      </c>
      <c r="F27" s="19"/>
      <c r="G27" s="19">
        <v>34</v>
      </c>
      <c r="H27" s="19"/>
      <c r="I27" s="140"/>
    </row>
  </sheetData>
  <sheetProtection/>
  <mergeCells count="29">
    <mergeCell ref="A1:I3"/>
    <mergeCell ref="B18:D18"/>
    <mergeCell ref="B19:C20"/>
    <mergeCell ref="B24:D24"/>
    <mergeCell ref="A27:D27"/>
    <mergeCell ref="A18:A24"/>
    <mergeCell ref="B4:C6"/>
    <mergeCell ref="D4:D6"/>
    <mergeCell ref="E4:H4"/>
    <mergeCell ref="B7:C8"/>
    <mergeCell ref="A7:A16"/>
    <mergeCell ref="A4:A6"/>
    <mergeCell ref="I4:I6"/>
    <mergeCell ref="A26:D26"/>
    <mergeCell ref="B11:C11"/>
    <mergeCell ref="B16:D16"/>
    <mergeCell ref="A25:D25"/>
    <mergeCell ref="A17:D17"/>
    <mergeCell ref="I7:I15"/>
    <mergeCell ref="B14:C15"/>
    <mergeCell ref="B23:D23"/>
    <mergeCell ref="B21:D21"/>
    <mergeCell ref="C22:D22"/>
    <mergeCell ref="B12:C12"/>
    <mergeCell ref="E5:F5"/>
    <mergeCell ref="G5:H5"/>
    <mergeCell ref="B13:C13"/>
    <mergeCell ref="B10:C10"/>
    <mergeCell ref="B9:C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1" width="9.875" style="1" customWidth="1"/>
    <col min="2" max="2" width="6.125" style="1" customWidth="1"/>
    <col min="3" max="4" width="23.125" style="1" customWidth="1"/>
    <col min="5" max="5" width="5.875" style="4" customWidth="1"/>
    <col min="6" max="6" width="5.25390625" style="4" customWidth="1"/>
    <col min="7" max="7" width="6.875" style="3" customWidth="1"/>
    <col min="8" max="8" width="6.00390625" style="3" customWidth="1"/>
    <col min="9" max="9" width="17.00390625" style="1" customWidth="1"/>
    <col min="10" max="16384" width="8.875" style="1" customWidth="1"/>
  </cols>
  <sheetData>
    <row r="1" spans="1:9" ht="14.25" customHeight="1">
      <c r="A1" s="363" t="s">
        <v>172</v>
      </c>
      <c r="B1" s="363"/>
      <c r="C1" s="363"/>
      <c r="D1" s="363"/>
      <c r="E1" s="363"/>
      <c r="F1" s="363"/>
      <c r="G1" s="363"/>
      <c r="H1" s="363"/>
      <c r="I1" s="363"/>
    </row>
    <row r="2" spans="1:9" ht="14.25" customHeight="1">
      <c r="A2" s="363"/>
      <c r="B2" s="363"/>
      <c r="C2" s="363"/>
      <c r="D2" s="363"/>
      <c r="E2" s="363"/>
      <c r="F2" s="363"/>
      <c r="G2" s="363"/>
      <c r="H2" s="363"/>
      <c r="I2" s="363"/>
    </row>
    <row r="3" spans="1:9" ht="24.75" customHeight="1">
      <c r="A3" s="364"/>
      <c r="B3" s="364"/>
      <c r="C3" s="364"/>
      <c r="D3" s="364"/>
      <c r="E3" s="364"/>
      <c r="F3" s="364"/>
      <c r="G3" s="364"/>
      <c r="H3" s="364"/>
      <c r="I3" s="364"/>
    </row>
    <row r="4" spans="1:9" ht="29.25" customHeight="1">
      <c r="A4" s="337"/>
      <c r="B4" s="356" t="s">
        <v>45</v>
      </c>
      <c r="C4" s="356"/>
      <c r="D4" s="356" t="s">
        <v>29</v>
      </c>
      <c r="E4" s="357" t="s">
        <v>53</v>
      </c>
      <c r="F4" s="357"/>
      <c r="G4" s="357"/>
      <c r="H4" s="357"/>
      <c r="I4" s="340" t="s">
        <v>85</v>
      </c>
    </row>
    <row r="5" spans="1:9" ht="14.25">
      <c r="A5" s="338"/>
      <c r="B5" s="356"/>
      <c r="C5" s="356"/>
      <c r="D5" s="356"/>
      <c r="E5" s="365" t="s">
        <v>66</v>
      </c>
      <c r="F5" s="366"/>
      <c r="G5" s="334" t="s">
        <v>83</v>
      </c>
      <c r="H5" s="335"/>
      <c r="I5" s="341"/>
    </row>
    <row r="6" spans="1:9" ht="51">
      <c r="A6" s="339"/>
      <c r="B6" s="356"/>
      <c r="C6" s="356"/>
      <c r="D6" s="356"/>
      <c r="E6" s="103" t="s">
        <v>39</v>
      </c>
      <c r="F6" s="123" t="s">
        <v>67</v>
      </c>
      <c r="G6" s="15" t="s">
        <v>40</v>
      </c>
      <c r="H6" s="16" t="s">
        <v>67</v>
      </c>
      <c r="I6" s="342"/>
    </row>
    <row r="7" spans="1:9" ht="15" customHeight="1">
      <c r="A7" s="336" t="s">
        <v>79</v>
      </c>
      <c r="B7" s="234" t="s">
        <v>59</v>
      </c>
      <c r="C7" s="234"/>
      <c r="D7" s="17" t="s">
        <v>19</v>
      </c>
      <c r="E7" s="103">
        <v>2</v>
      </c>
      <c r="F7" s="120" t="s">
        <v>72</v>
      </c>
      <c r="G7" s="15">
        <v>2</v>
      </c>
      <c r="H7" s="18" t="s">
        <v>72</v>
      </c>
      <c r="I7" s="245" t="s">
        <v>86</v>
      </c>
    </row>
    <row r="8" spans="1:9" ht="15">
      <c r="A8" s="336"/>
      <c r="B8" s="234"/>
      <c r="C8" s="234"/>
      <c r="D8" s="17" t="s">
        <v>20</v>
      </c>
      <c r="E8" s="103">
        <v>3</v>
      </c>
      <c r="F8" s="120" t="s">
        <v>72</v>
      </c>
      <c r="G8" s="15">
        <v>2</v>
      </c>
      <c r="H8" s="18" t="s">
        <v>72</v>
      </c>
      <c r="I8" s="246"/>
    </row>
    <row r="9" spans="1:9" ht="30">
      <c r="A9" s="336"/>
      <c r="B9" s="234" t="s">
        <v>63</v>
      </c>
      <c r="C9" s="234"/>
      <c r="D9" s="17" t="s">
        <v>114</v>
      </c>
      <c r="E9" s="120"/>
      <c r="F9" s="120"/>
      <c r="G9" s="15">
        <v>1</v>
      </c>
      <c r="H9" s="18" t="s">
        <v>72</v>
      </c>
      <c r="I9" s="246"/>
    </row>
    <row r="10" spans="1:9" ht="30">
      <c r="A10" s="336"/>
      <c r="B10" s="234" t="s">
        <v>60</v>
      </c>
      <c r="C10" s="234"/>
      <c r="D10" s="17" t="s">
        <v>90</v>
      </c>
      <c r="E10" s="103">
        <v>3</v>
      </c>
      <c r="F10" s="120" t="s">
        <v>72</v>
      </c>
      <c r="G10" s="15">
        <v>3</v>
      </c>
      <c r="H10" s="18" t="s">
        <v>72</v>
      </c>
      <c r="I10" s="246"/>
    </row>
    <row r="11" spans="1:9" ht="15">
      <c r="A11" s="336"/>
      <c r="B11" s="234" t="s">
        <v>69</v>
      </c>
      <c r="C11" s="234"/>
      <c r="D11" s="17" t="s">
        <v>42</v>
      </c>
      <c r="E11" s="103">
        <v>2</v>
      </c>
      <c r="F11" s="120" t="s">
        <v>72</v>
      </c>
      <c r="G11" s="15">
        <v>2</v>
      </c>
      <c r="H11" s="18" t="s">
        <v>72</v>
      </c>
      <c r="I11" s="246"/>
    </row>
    <row r="12" spans="1:9" ht="33" customHeight="1">
      <c r="A12" s="336"/>
      <c r="B12" s="234" t="s">
        <v>41</v>
      </c>
      <c r="C12" s="234"/>
      <c r="D12" s="17" t="s">
        <v>26</v>
      </c>
      <c r="E12" s="103">
        <v>8</v>
      </c>
      <c r="F12" s="120" t="s">
        <v>76</v>
      </c>
      <c r="G12" s="15">
        <v>8</v>
      </c>
      <c r="H12" s="18" t="s">
        <v>76</v>
      </c>
      <c r="I12" s="246"/>
    </row>
    <row r="13" spans="1:9" ht="15">
      <c r="A13" s="336"/>
      <c r="B13" s="234" t="s">
        <v>70</v>
      </c>
      <c r="C13" s="234"/>
      <c r="D13" s="20" t="s">
        <v>62</v>
      </c>
      <c r="E13" s="120"/>
      <c r="F13" s="120"/>
      <c r="G13" s="15">
        <v>1</v>
      </c>
      <c r="H13" s="18" t="s">
        <v>72</v>
      </c>
      <c r="I13" s="246"/>
    </row>
    <row r="14" spans="1:9" ht="15" customHeight="1">
      <c r="A14" s="336"/>
      <c r="B14" s="234" t="s">
        <v>73</v>
      </c>
      <c r="C14" s="234"/>
      <c r="D14" s="17" t="s">
        <v>25</v>
      </c>
      <c r="E14" s="103">
        <v>2</v>
      </c>
      <c r="F14" s="120" t="s">
        <v>72</v>
      </c>
      <c r="G14" s="15">
        <v>2</v>
      </c>
      <c r="H14" s="18" t="s">
        <v>72</v>
      </c>
      <c r="I14" s="246"/>
    </row>
    <row r="15" spans="1:9" ht="30.75" customHeight="1">
      <c r="A15" s="336"/>
      <c r="B15" s="234"/>
      <c r="C15" s="234"/>
      <c r="D15" s="17" t="s">
        <v>27</v>
      </c>
      <c r="E15" s="103">
        <v>1</v>
      </c>
      <c r="F15" s="120" t="s">
        <v>72</v>
      </c>
      <c r="G15" s="15">
        <v>1</v>
      </c>
      <c r="H15" s="18" t="s">
        <v>72</v>
      </c>
      <c r="I15" s="247"/>
    </row>
    <row r="16" spans="1:9" ht="48.75" customHeight="1">
      <c r="A16" s="336"/>
      <c r="B16" s="234" t="s">
        <v>75</v>
      </c>
      <c r="C16" s="234"/>
      <c r="D16" s="234"/>
      <c r="E16" s="103">
        <v>1</v>
      </c>
      <c r="F16" s="120"/>
      <c r="G16" s="15"/>
      <c r="H16" s="18"/>
      <c r="I16" s="22" t="s">
        <v>88</v>
      </c>
    </row>
    <row r="17" spans="1:9" ht="15">
      <c r="A17" s="221" t="s">
        <v>33</v>
      </c>
      <c r="B17" s="221"/>
      <c r="C17" s="221"/>
      <c r="D17" s="221"/>
      <c r="E17" s="103">
        <f>SUM(E7:E16)</f>
        <v>22</v>
      </c>
      <c r="F17" s="103"/>
      <c r="G17" s="15">
        <f>SUM(G7:G16)</f>
        <v>22</v>
      </c>
      <c r="H17" s="18"/>
      <c r="I17" s="19"/>
    </row>
    <row r="18" spans="1:9" ht="16.5" customHeight="1">
      <c r="A18" s="354" t="s">
        <v>55</v>
      </c>
      <c r="B18" s="354" t="s">
        <v>82</v>
      </c>
      <c r="C18" s="361" t="s">
        <v>59</v>
      </c>
      <c r="D18" s="105" t="s">
        <v>19</v>
      </c>
      <c r="E18" s="120"/>
      <c r="F18" s="120"/>
      <c r="G18" s="18"/>
      <c r="H18" s="18"/>
      <c r="I18" s="121"/>
    </row>
    <row r="19" spans="1:9" ht="16.5" customHeight="1">
      <c r="A19" s="355"/>
      <c r="B19" s="355"/>
      <c r="C19" s="362"/>
      <c r="D19" s="105" t="s">
        <v>20</v>
      </c>
      <c r="E19" s="120"/>
      <c r="F19" s="120"/>
      <c r="G19" s="18"/>
      <c r="H19" s="18"/>
      <c r="I19" s="101"/>
    </row>
    <row r="20" spans="1:9" ht="18" customHeight="1">
      <c r="A20" s="355"/>
      <c r="B20" s="355"/>
      <c r="C20" s="361" t="s">
        <v>63</v>
      </c>
      <c r="D20" s="105" t="s">
        <v>64</v>
      </c>
      <c r="E20" s="120"/>
      <c r="F20" s="120"/>
      <c r="G20" s="18"/>
      <c r="H20" s="18"/>
      <c r="I20" s="101"/>
    </row>
    <row r="21" spans="1:9" ht="16.5" customHeight="1">
      <c r="A21" s="355"/>
      <c r="B21" s="355"/>
      <c r="C21" s="362"/>
      <c r="D21" s="105" t="s">
        <v>65</v>
      </c>
      <c r="E21" s="120"/>
      <c r="F21" s="120"/>
      <c r="G21" s="18"/>
      <c r="H21" s="18"/>
      <c r="I21" s="101"/>
    </row>
    <row r="22" spans="1:9" ht="16.5" customHeight="1">
      <c r="A22" s="355"/>
      <c r="B22" s="355"/>
      <c r="C22" s="134" t="s">
        <v>60</v>
      </c>
      <c r="D22" s="105" t="s">
        <v>81</v>
      </c>
      <c r="E22" s="120"/>
      <c r="F22" s="120"/>
      <c r="G22" s="18"/>
      <c r="H22" s="18"/>
      <c r="I22" s="121"/>
    </row>
    <row r="23" spans="1:9" ht="16.5" customHeight="1">
      <c r="A23" s="355"/>
      <c r="B23" s="355"/>
      <c r="C23" s="217" t="s">
        <v>69</v>
      </c>
      <c r="D23" s="105" t="s">
        <v>42</v>
      </c>
      <c r="E23" s="120"/>
      <c r="F23" s="120"/>
      <c r="G23" s="18"/>
      <c r="H23" s="18"/>
      <c r="I23" s="121"/>
    </row>
    <row r="24" spans="1:9" ht="16.5" customHeight="1">
      <c r="A24" s="355"/>
      <c r="B24" s="355"/>
      <c r="C24" s="217"/>
      <c r="D24" s="105" t="s">
        <v>21</v>
      </c>
      <c r="E24" s="120"/>
      <c r="F24" s="120"/>
      <c r="G24" s="18"/>
      <c r="H24" s="18"/>
      <c r="I24" s="101"/>
    </row>
    <row r="25" spans="1:9" ht="16.5" customHeight="1">
      <c r="A25" s="355"/>
      <c r="B25" s="355"/>
      <c r="C25" s="217"/>
      <c r="D25" s="105" t="s">
        <v>49</v>
      </c>
      <c r="E25" s="120"/>
      <c r="F25" s="120"/>
      <c r="G25" s="18"/>
      <c r="H25" s="18"/>
      <c r="I25" s="121"/>
    </row>
    <row r="26" spans="1:9" ht="16.5" customHeight="1">
      <c r="A26" s="355"/>
      <c r="B26" s="355"/>
      <c r="C26" s="217"/>
      <c r="D26" s="105" t="s">
        <v>30</v>
      </c>
      <c r="E26" s="120"/>
      <c r="F26" s="120"/>
      <c r="G26" s="18"/>
      <c r="H26" s="18"/>
      <c r="I26" s="121"/>
    </row>
    <row r="27" spans="1:9" ht="16.5" customHeight="1">
      <c r="A27" s="355"/>
      <c r="B27" s="355"/>
      <c r="C27" s="217"/>
      <c r="D27" s="105" t="s">
        <v>47</v>
      </c>
      <c r="E27" s="120"/>
      <c r="F27" s="120"/>
      <c r="G27" s="18"/>
      <c r="H27" s="18"/>
      <c r="I27" s="121"/>
    </row>
    <row r="28" spans="1:9" ht="16.5" customHeight="1">
      <c r="A28" s="355"/>
      <c r="B28" s="355"/>
      <c r="C28" s="217"/>
      <c r="D28" s="105" t="s">
        <v>68</v>
      </c>
      <c r="E28" s="120"/>
      <c r="F28" s="120"/>
      <c r="G28" s="18"/>
      <c r="H28" s="18"/>
      <c r="I28" s="101"/>
    </row>
    <row r="29" spans="1:9" ht="16.5" customHeight="1">
      <c r="A29" s="355"/>
      <c r="B29" s="355"/>
      <c r="C29" s="217" t="s">
        <v>41</v>
      </c>
      <c r="D29" s="105" t="s">
        <v>26</v>
      </c>
      <c r="E29" s="120"/>
      <c r="F29" s="120"/>
      <c r="G29" s="18"/>
      <c r="H29" s="18"/>
      <c r="I29" s="101"/>
    </row>
    <row r="30" spans="1:9" ht="16.5" customHeight="1">
      <c r="A30" s="355"/>
      <c r="B30" s="355"/>
      <c r="C30" s="217"/>
      <c r="D30" s="105" t="s">
        <v>43</v>
      </c>
      <c r="E30" s="120">
        <v>4</v>
      </c>
      <c r="F30" s="120" t="s">
        <v>76</v>
      </c>
      <c r="G30" s="128">
        <v>4</v>
      </c>
      <c r="H30" s="18" t="s">
        <v>76</v>
      </c>
      <c r="I30" s="121" t="s">
        <v>86</v>
      </c>
    </row>
    <row r="31" spans="1:9" ht="16.5" customHeight="1">
      <c r="A31" s="355"/>
      <c r="B31" s="355"/>
      <c r="C31" s="217" t="s">
        <v>70</v>
      </c>
      <c r="D31" s="105" t="s">
        <v>22</v>
      </c>
      <c r="E31" s="120">
        <v>4</v>
      </c>
      <c r="F31" s="120" t="s">
        <v>76</v>
      </c>
      <c r="G31" s="128">
        <v>4</v>
      </c>
      <c r="H31" s="18" t="s">
        <v>76</v>
      </c>
      <c r="I31" s="121" t="s">
        <v>86</v>
      </c>
    </row>
    <row r="32" spans="1:9" ht="16.5" customHeight="1">
      <c r="A32" s="355"/>
      <c r="B32" s="355"/>
      <c r="C32" s="217"/>
      <c r="D32" s="105" t="s">
        <v>62</v>
      </c>
      <c r="E32" s="120"/>
      <c r="F32" s="120"/>
      <c r="G32" s="128"/>
      <c r="H32" s="18"/>
      <c r="I32" s="101"/>
    </row>
    <row r="33" spans="1:9" ht="16.5" customHeight="1">
      <c r="A33" s="355"/>
      <c r="B33" s="355"/>
      <c r="C33" s="217"/>
      <c r="D33" s="105" t="s">
        <v>23</v>
      </c>
      <c r="E33" s="120">
        <v>2</v>
      </c>
      <c r="F33" s="120" t="s">
        <v>76</v>
      </c>
      <c r="G33" s="128">
        <v>2</v>
      </c>
      <c r="H33" s="18" t="s">
        <v>76</v>
      </c>
      <c r="I33" s="121" t="s">
        <v>86</v>
      </c>
    </row>
    <row r="34" spans="1:9" ht="16.5" customHeight="1">
      <c r="A34" s="355"/>
      <c r="B34" s="355"/>
      <c r="C34" s="217"/>
      <c r="D34" s="105" t="s">
        <v>24</v>
      </c>
      <c r="E34" s="120"/>
      <c r="F34" s="120"/>
      <c r="G34" s="128"/>
      <c r="H34" s="18"/>
      <c r="I34" s="121"/>
    </row>
    <row r="35" spans="1:9" ht="16.5" customHeight="1">
      <c r="A35" s="355"/>
      <c r="B35" s="355"/>
      <c r="C35" s="217"/>
      <c r="D35" s="105" t="s">
        <v>71</v>
      </c>
      <c r="E35" s="120"/>
      <c r="F35" s="120"/>
      <c r="G35" s="128"/>
      <c r="H35" s="18"/>
      <c r="I35" s="101"/>
    </row>
    <row r="36" spans="1:9" ht="16.5" customHeight="1">
      <c r="A36" s="355"/>
      <c r="B36" s="355"/>
      <c r="C36" s="217" t="s">
        <v>73</v>
      </c>
      <c r="D36" s="105" t="s">
        <v>25</v>
      </c>
      <c r="E36" s="120"/>
      <c r="F36" s="120"/>
      <c r="G36" s="128"/>
      <c r="H36" s="18"/>
      <c r="I36" s="101"/>
    </row>
    <row r="37" spans="1:9" ht="16.5" customHeight="1">
      <c r="A37" s="355"/>
      <c r="B37" s="355"/>
      <c r="C37" s="217"/>
      <c r="D37" s="105" t="s">
        <v>74</v>
      </c>
      <c r="E37" s="120"/>
      <c r="F37" s="120"/>
      <c r="G37" s="128"/>
      <c r="H37" s="18"/>
      <c r="I37" s="101"/>
    </row>
    <row r="38" spans="1:9" ht="30.75" customHeight="1">
      <c r="A38" s="355"/>
      <c r="B38" s="355"/>
      <c r="C38" s="361"/>
      <c r="D38" s="124" t="s">
        <v>27</v>
      </c>
      <c r="E38" s="120"/>
      <c r="F38" s="120"/>
      <c r="G38" s="128"/>
      <c r="H38" s="18"/>
      <c r="I38" s="101"/>
    </row>
    <row r="39" spans="1:9" ht="16.5" customHeight="1">
      <c r="A39" s="355"/>
      <c r="B39" s="217" t="s">
        <v>78</v>
      </c>
      <c r="C39" s="217"/>
      <c r="D39" s="217"/>
      <c r="E39" s="103"/>
      <c r="F39" s="120"/>
      <c r="G39" s="129"/>
      <c r="H39" s="18"/>
      <c r="I39" s="101"/>
    </row>
    <row r="40" spans="1:9" ht="16.5" customHeight="1">
      <c r="A40" s="355"/>
      <c r="B40" s="125"/>
      <c r="C40" s="330" t="s">
        <v>47</v>
      </c>
      <c r="D40" s="331"/>
      <c r="E40" s="120">
        <v>1</v>
      </c>
      <c r="F40" s="120" t="s">
        <v>72</v>
      </c>
      <c r="G40" s="128">
        <v>1</v>
      </c>
      <c r="H40" s="18" t="s">
        <v>72</v>
      </c>
      <c r="I40" s="121" t="s">
        <v>86</v>
      </c>
    </row>
    <row r="41" spans="1:9" ht="16.5" customHeight="1">
      <c r="A41" s="355"/>
      <c r="B41" s="329" t="s">
        <v>77</v>
      </c>
      <c r="C41" s="329"/>
      <c r="D41" s="329"/>
      <c r="E41" s="103"/>
      <c r="F41" s="120"/>
      <c r="G41" s="129"/>
      <c r="H41" s="18"/>
      <c r="I41" s="101"/>
    </row>
    <row r="42" spans="1:9" ht="16.5" customHeight="1">
      <c r="A42" s="355"/>
      <c r="B42" s="126"/>
      <c r="C42" s="359" t="s">
        <v>105</v>
      </c>
      <c r="D42" s="360"/>
      <c r="E42" s="120">
        <v>1</v>
      </c>
      <c r="F42" s="120" t="s">
        <v>76</v>
      </c>
      <c r="G42" s="128">
        <v>1</v>
      </c>
      <c r="H42" s="18" t="s">
        <v>76</v>
      </c>
      <c r="I42" s="121" t="s">
        <v>86</v>
      </c>
    </row>
    <row r="43" spans="1:9" ht="15">
      <c r="A43" s="221" t="s">
        <v>18</v>
      </c>
      <c r="B43" s="221"/>
      <c r="C43" s="221"/>
      <c r="D43" s="221"/>
      <c r="E43" s="103">
        <f>SUM(E18:E42)</f>
        <v>12</v>
      </c>
      <c r="F43" s="103"/>
      <c r="G43" s="15">
        <f>SUM(G18:G42)</f>
        <v>12</v>
      </c>
      <c r="H43" s="18"/>
      <c r="I43" s="19"/>
    </row>
    <row r="44" spans="1:9" ht="15" customHeight="1">
      <c r="A44" s="223" t="s">
        <v>18</v>
      </c>
      <c r="B44" s="223"/>
      <c r="C44" s="223"/>
      <c r="D44" s="223"/>
      <c r="E44" s="101">
        <f>SUM(E17,E43)</f>
        <v>34</v>
      </c>
      <c r="F44" s="101"/>
      <c r="G44" s="102">
        <f>SUM(G17,G43)</f>
        <v>34</v>
      </c>
      <c r="H44" s="18"/>
      <c r="I44" s="101"/>
    </row>
    <row r="45" spans="1:9" ht="30.75" customHeight="1">
      <c r="A45" s="358" t="s">
        <v>56</v>
      </c>
      <c r="B45" s="358"/>
      <c r="C45" s="358"/>
      <c r="D45" s="358"/>
      <c r="E45" s="132">
        <v>34</v>
      </c>
      <c r="F45" s="132"/>
      <c r="G45" s="133">
        <v>34</v>
      </c>
      <c r="H45" s="18"/>
      <c r="I45" s="101"/>
    </row>
    <row r="46" spans="4:8" ht="14.25">
      <c r="D46" s="2"/>
      <c r="G46" s="4"/>
      <c r="H46" s="4"/>
    </row>
    <row r="47" spans="4:8" ht="14.25">
      <c r="D47" s="2"/>
      <c r="G47" s="4"/>
      <c r="H47" s="4"/>
    </row>
  </sheetData>
  <sheetProtection/>
  <mergeCells count="34">
    <mergeCell ref="A4:A6"/>
    <mergeCell ref="B4:C6"/>
    <mergeCell ref="D4:D6"/>
    <mergeCell ref="E4:H4"/>
    <mergeCell ref="I4:I6"/>
    <mergeCell ref="A1:I3"/>
    <mergeCell ref="E5:F5"/>
    <mergeCell ref="G5:H5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2"/>
    <mergeCell ref="B18:B38"/>
    <mergeCell ref="C18:C19"/>
    <mergeCell ref="C20:C21"/>
    <mergeCell ref="C23:C28"/>
    <mergeCell ref="C29:C30"/>
    <mergeCell ref="C31:C35"/>
    <mergeCell ref="C36:C38"/>
    <mergeCell ref="A45:D45"/>
    <mergeCell ref="B39:D39"/>
    <mergeCell ref="C40:D40"/>
    <mergeCell ref="B41:D41"/>
    <mergeCell ref="C42:D42"/>
    <mergeCell ref="A43:D43"/>
    <mergeCell ref="A44:D44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2" width="9.25390625" style="1" customWidth="1"/>
    <col min="3" max="3" width="23.125" style="1" customWidth="1"/>
    <col min="4" max="4" width="23.75390625" style="1" customWidth="1"/>
    <col min="5" max="5" width="4.875" style="3" customWidth="1"/>
    <col min="6" max="6" width="5.00390625" style="3" customWidth="1"/>
    <col min="7" max="7" width="6.25390625" style="3" customWidth="1"/>
    <col min="8" max="8" width="5.125" style="3" customWidth="1"/>
    <col min="9" max="9" width="17.00390625" style="1" customWidth="1"/>
    <col min="10" max="16384" width="8.875" style="1" customWidth="1"/>
  </cols>
  <sheetData>
    <row r="1" spans="1:9" ht="14.25" customHeight="1">
      <c r="A1" s="343" t="s">
        <v>173</v>
      </c>
      <c r="B1" s="343"/>
      <c r="C1" s="343"/>
      <c r="D1" s="343"/>
      <c r="E1" s="343"/>
      <c r="F1" s="343"/>
      <c r="G1" s="343"/>
      <c r="H1" s="343"/>
      <c r="I1" s="343"/>
    </row>
    <row r="2" spans="1:9" ht="14.25" customHeight="1">
      <c r="A2" s="343"/>
      <c r="B2" s="343"/>
      <c r="C2" s="343"/>
      <c r="D2" s="343"/>
      <c r="E2" s="343"/>
      <c r="F2" s="343"/>
      <c r="G2" s="343"/>
      <c r="H2" s="343"/>
      <c r="I2" s="343"/>
    </row>
    <row r="3" spans="1:9" ht="20.25" customHeight="1">
      <c r="A3" s="344"/>
      <c r="B3" s="344"/>
      <c r="C3" s="344"/>
      <c r="D3" s="344"/>
      <c r="E3" s="344"/>
      <c r="F3" s="344"/>
      <c r="G3" s="344"/>
      <c r="H3" s="344"/>
      <c r="I3" s="344"/>
    </row>
    <row r="4" spans="1:9" ht="45" customHeight="1">
      <c r="A4" s="337"/>
      <c r="B4" s="376" t="s">
        <v>45</v>
      </c>
      <c r="C4" s="376"/>
      <c r="D4" s="376" t="s">
        <v>29</v>
      </c>
      <c r="E4" s="377" t="s">
        <v>53</v>
      </c>
      <c r="F4" s="377"/>
      <c r="G4" s="377"/>
      <c r="H4" s="377"/>
      <c r="I4" s="340" t="s">
        <v>85</v>
      </c>
    </row>
    <row r="5" spans="1:9" ht="14.25">
      <c r="A5" s="338"/>
      <c r="B5" s="376"/>
      <c r="C5" s="376"/>
      <c r="D5" s="376"/>
      <c r="E5" s="332" t="s">
        <v>66</v>
      </c>
      <c r="F5" s="333"/>
      <c r="G5" s="334" t="s">
        <v>83</v>
      </c>
      <c r="H5" s="335"/>
      <c r="I5" s="341"/>
    </row>
    <row r="6" spans="1:9" ht="51">
      <c r="A6" s="339"/>
      <c r="B6" s="376"/>
      <c r="C6" s="376"/>
      <c r="D6" s="376"/>
      <c r="E6" s="21" t="s">
        <v>106</v>
      </c>
      <c r="F6" s="131" t="s">
        <v>67</v>
      </c>
      <c r="G6" s="15" t="s">
        <v>107</v>
      </c>
      <c r="H6" s="16" t="s">
        <v>67</v>
      </c>
      <c r="I6" s="342"/>
    </row>
    <row r="7" spans="1:9" ht="15" customHeight="1">
      <c r="A7" s="336" t="s">
        <v>79</v>
      </c>
      <c r="B7" s="234" t="s">
        <v>59</v>
      </c>
      <c r="C7" s="234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45" t="s">
        <v>86</v>
      </c>
    </row>
    <row r="8" spans="1:9" ht="15">
      <c r="A8" s="336"/>
      <c r="B8" s="234"/>
      <c r="C8" s="234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46"/>
    </row>
    <row r="9" spans="1:9" ht="30">
      <c r="A9" s="336"/>
      <c r="B9" s="234" t="s">
        <v>63</v>
      </c>
      <c r="C9" s="234"/>
      <c r="D9" s="17" t="s">
        <v>114</v>
      </c>
      <c r="E9" s="127"/>
      <c r="F9" s="127"/>
      <c r="G9" s="15">
        <v>1</v>
      </c>
      <c r="H9" s="18" t="s">
        <v>72</v>
      </c>
      <c r="I9" s="246"/>
    </row>
    <row r="10" spans="1:9" ht="30">
      <c r="A10" s="336"/>
      <c r="B10" s="234" t="s">
        <v>60</v>
      </c>
      <c r="C10" s="234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46"/>
    </row>
    <row r="11" spans="1:9" ht="15">
      <c r="A11" s="336"/>
      <c r="B11" s="234" t="s">
        <v>69</v>
      </c>
      <c r="C11" s="234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46"/>
    </row>
    <row r="12" spans="1:9" ht="15">
      <c r="A12" s="336"/>
      <c r="B12" s="234" t="s">
        <v>41</v>
      </c>
      <c r="C12" s="234"/>
      <c r="D12" s="17" t="s">
        <v>26</v>
      </c>
      <c r="E12" s="21">
        <v>9</v>
      </c>
      <c r="F12" s="127" t="s">
        <v>76</v>
      </c>
      <c r="G12" s="15">
        <v>9</v>
      </c>
      <c r="H12" s="18" t="s">
        <v>76</v>
      </c>
      <c r="I12" s="246"/>
    </row>
    <row r="13" spans="1:9" ht="15">
      <c r="A13" s="336"/>
      <c r="B13" s="234" t="s">
        <v>70</v>
      </c>
      <c r="C13" s="234"/>
      <c r="D13" s="20" t="s">
        <v>62</v>
      </c>
      <c r="E13" s="127"/>
      <c r="F13" s="127"/>
      <c r="G13" s="15">
        <v>1</v>
      </c>
      <c r="H13" s="18" t="s">
        <v>72</v>
      </c>
      <c r="I13" s="246"/>
    </row>
    <row r="14" spans="1:9" ht="15" customHeight="1">
      <c r="A14" s="336"/>
      <c r="B14" s="234" t="s">
        <v>73</v>
      </c>
      <c r="C14" s="234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46"/>
    </row>
    <row r="15" spans="1:9" ht="30" customHeight="1">
      <c r="A15" s="336"/>
      <c r="B15" s="234"/>
      <c r="C15" s="234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47"/>
    </row>
    <row r="16" spans="1:9" ht="48.75" customHeight="1">
      <c r="A16" s="336"/>
      <c r="B16" s="253" t="s">
        <v>75</v>
      </c>
      <c r="C16" s="253"/>
      <c r="D16" s="253"/>
      <c r="E16" s="21">
        <v>1</v>
      </c>
      <c r="F16" s="127"/>
      <c r="G16" s="15"/>
      <c r="H16" s="18"/>
      <c r="I16" s="22" t="s">
        <v>88</v>
      </c>
    </row>
    <row r="17" spans="1:9" ht="15">
      <c r="A17" s="221" t="s">
        <v>33</v>
      </c>
      <c r="B17" s="221"/>
      <c r="C17" s="221"/>
      <c r="D17" s="221"/>
      <c r="E17" s="21">
        <f>SUM(E7:E16)</f>
        <v>23</v>
      </c>
      <c r="F17" s="21"/>
      <c r="G17" s="15">
        <f>SUM(G7:G16)</f>
        <v>23</v>
      </c>
      <c r="H17" s="15"/>
      <c r="I17" s="19"/>
    </row>
    <row r="18" spans="1:9" ht="16.5" customHeight="1">
      <c r="A18" s="372" t="s">
        <v>55</v>
      </c>
      <c r="B18" s="372" t="s">
        <v>82</v>
      </c>
      <c r="C18" s="374" t="s">
        <v>59</v>
      </c>
      <c r="D18" s="99" t="s">
        <v>19</v>
      </c>
      <c r="E18" s="127"/>
      <c r="F18" s="127"/>
      <c r="G18" s="18"/>
      <c r="H18" s="18"/>
      <c r="I18" s="136"/>
    </row>
    <row r="19" spans="1:9" ht="16.5" customHeight="1">
      <c r="A19" s="373"/>
      <c r="B19" s="373"/>
      <c r="C19" s="375"/>
      <c r="D19" s="99" t="s">
        <v>20</v>
      </c>
      <c r="E19" s="127"/>
      <c r="F19" s="127"/>
      <c r="G19" s="18"/>
      <c r="H19" s="18"/>
      <c r="I19" s="19"/>
    </row>
    <row r="20" spans="1:9" ht="33.75" customHeight="1">
      <c r="A20" s="373"/>
      <c r="B20" s="373"/>
      <c r="C20" s="135" t="s">
        <v>63</v>
      </c>
      <c r="D20" s="99" t="s">
        <v>64</v>
      </c>
      <c r="E20" s="127"/>
      <c r="F20" s="127"/>
      <c r="G20" s="18"/>
      <c r="H20" s="18"/>
      <c r="I20" s="19"/>
    </row>
    <row r="21" spans="1:9" ht="16.5" customHeight="1">
      <c r="A21" s="373"/>
      <c r="B21" s="373"/>
      <c r="C21" s="374" t="s">
        <v>60</v>
      </c>
      <c r="D21" s="99" t="s">
        <v>81</v>
      </c>
      <c r="E21" s="127"/>
      <c r="F21" s="127"/>
      <c r="G21" s="18"/>
      <c r="H21" s="18"/>
      <c r="I21" s="136"/>
    </row>
    <row r="22" spans="1:9" ht="16.5" customHeight="1">
      <c r="A22" s="373"/>
      <c r="B22" s="373"/>
      <c r="C22" s="375"/>
      <c r="D22" s="99" t="s">
        <v>80</v>
      </c>
      <c r="E22" s="127"/>
      <c r="F22" s="127"/>
      <c r="G22" s="18"/>
      <c r="H22" s="18"/>
      <c r="I22" s="19"/>
    </row>
    <row r="23" spans="1:9" ht="16.5" customHeight="1">
      <c r="A23" s="373"/>
      <c r="B23" s="373"/>
      <c r="C23" s="234" t="s">
        <v>69</v>
      </c>
      <c r="D23" s="99" t="s">
        <v>42</v>
      </c>
      <c r="E23" s="127"/>
      <c r="F23" s="127"/>
      <c r="G23" s="18"/>
      <c r="H23" s="18"/>
      <c r="I23" s="136"/>
    </row>
    <row r="24" spans="1:9" ht="16.5" customHeight="1">
      <c r="A24" s="373"/>
      <c r="B24" s="373"/>
      <c r="C24" s="234"/>
      <c r="D24" s="99" t="s">
        <v>21</v>
      </c>
      <c r="E24" s="127"/>
      <c r="F24" s="127"/>
      <c r="G24" s="18"/>
      <c r="H24" s="18"/>
      <c r="I24" s="19"/>
    </row>
    <row r="25" spans="1:9" ht="16.5" customHeight="1">
      <c r="A25" s="373"/>
      <c r="B25" s="373"/>
      <c r="C25" s="234"/>
      <c r="D25" s="99" t="s">
        <v>49</v>
      </c>
      <c r="E25" s="127">
        <v>2</v>
      </c>
      <c r="F25" s="127" t="s">
        <v>76</v>
      </c>
      <c r="G25" s="18">
        <v>2</v>
      </c>
      <c r="H25" s="18" t="s">
        <v>76</v>
      </c>
      <c r="I25" s="136" t="s">
        <v>86</v>
      </c>
    </row>
    <row r="26" spans="1:9" ht="16.5" customHeight="1">
      <c r="A26" s="373"/>
      <c r="B26" s="373"/>
      <c r="C26" s="234"/>
      <c r="D26" s="99" t="s">
        <v>30</v>
      </c>
      <c r="E26" s="127">
        <v>2</v>
      </c>
      <c r="F26" s="127" t="s">
        <v>76</v>
      </c>
      <c r="G26" s="18">
        <v>2</v>
      </c>
      <c r="H26" s="18" t="s">
        <v>76</v>
      </c>
      <c r="I26" s="136" t="s">
        <v>86</v>
      </c>
    </row>
    <row r="27" spans="1:9" ht="16.5" customHeight="1">
      <c r="A27" s="373"/>
      <c r="B27" s="373"/>
      <c r="C27" s="234"/>
      <c r="D27" s="99" t="s">
        <v>47</v>
      </c>
      <c r="E27" s="127">
        <v>2</v>
      </c>
      <c r="F27" s="127" t="s">
        <v>72</v>
      </c>
      <c r="G27" s="18">
        <v>2</v>
      </c>
      <c r="H27" s="18" t="s">
        <v>72</v>
      </c>
      <c r="I27" s="136" t="s">
        <v>86</v>
      </c>
    </row>
    <row r="28" spans="1:9" ht="16.5" customHeight="1">
      <c r="A28" s="373"/>
      <c r="B28" s="373"/>
      <c r="C28" s="234"/>
      <c r="D28" s="99" t="s">
        <v>68</v>
      </c>
      <c r="E28" s="127"/>
      <c r="F28" s="127"/>
      <c r="G28" s="18"/>
      <c r="H28" s="18"/>
      <c r="I28" s="19"/>
    </row>
    <row r="29" spans="1:9" ht="16.5" customHeight="1">
      <c r="A29" s="373"/>
      <c r="B29" s="373"/>
      <c r="C29" s="234" t="s">
        <v>41</v>
      </c>
      <c r="D29" s="99" t="s">
        <v>26</v>
      </c>
      <c r="E29" s="127"/>
      <c r="F29" s="127"/>
      <c r="G29" s="18"/>
      <c r="H29" s="18"/>
      <c r="I29" s="19"/>
    </row>
    <row r="30" spans="1:9" ht="16.5" customHeight="1">
      <c r="A30" s="373"/>
      <c r="B30" s="373"/>
      <c r="C30" s="234"/>
      <c r="D30" s="99" t="s">
        <v>43</v>
      </c>
      <c r="E30" s="127"/>
      <c r="F30" s="127"/>
      <c r="G30" s="128"/>
      <c r="H30" s="18"/>
      <c r="I30" s="136"/>
    </row>
    <row r="31" spans="1:9" ht="16.5" customHeight="1">
      <c r="A31" s="373"/>
      <c r="B31" s="373"/>
      <c r="C31" s="234" t="s">
        <v>70</v>
      </c>
      <c r="D31" s="99" t="s">
        <v>22</v>
      </c>
      <c r="E31" s="127"/>
      <c r="F31" s="127"/>
      <c r="G31" s="128"/>
      <c r="H31" s="18"/>
      <c r="I31" s="136"/>
    </row>
    <row r="32" spans="1:9" ht="16.5" customHeight="1">
      <c r="A32" s="373"/>
      <c r="B32" s="373"/>
      <c r="C32" s="234"/>
      <c r="D32" s="99" t="s">
        <v>62</v>
      </c>
      <c r="E32" s="127"/>
      <c r="F32" s="127"/>
      <c r="G32" s="128"/>
      <c r="H32" s="18"/>
      <c r="I32" s="19"/>
    </row>
    <row r="33" spans="1:9" ht="16.5" customHeight="1">
      <c r="A33" s="373"/>
      <c r="B33" s="373"/>
      <c r="C33" s="234"/>
      <c r="D33" s="99" t="s">
        <v>23</v>
      </c>
      <c r="E33" s="127"/>
      <c r="F33" s="127"/>
      <c r="G33" s="128"/>
      <c r="H33" s="18"/>
      <c r="I33" s="136"/>
    </row>
    <row r="34" spans="1:9" ht="16.5" customHeight="1">
      <c r="A34" s="373"/>
      <c r="B34" s="373"/>
      <c r="C34" s="234"/>
      <c r="D34" s="99" t="s">
        <v>24</v>
      </c>
      <c r="E34" s="127"/>
      <c r="F34" s="127"/>
      <c r="G34" s="128"/>
      <c r="H34" s="18"/>
      <c r="I34" s="136"/>
    </row>
    <row r="35" spans="1:9" ht="16.5" customHeight="1">
      <c r="A35" s="373"/>
      <c r="B35" s="373"/>
      <c r="C35" s="234"/>
      <c r="D35" s="99" t="s">
        <v>71</v>
      </c>
      <c r="E35" s="127">
        <v>3</v>
      </c>
      <c r="F35" s="127" t="s">
        <v>72</v>
      </c>
      <c r="G35" s="128">
        <v>3</v>
      </c>
      <c r="H35" s="18" t="s">
        <v>72</v>
      </c>
      <c r="I35" s="19" t="s">
        <v>86</v>
      </c>
    </row>
    <row r="36" spans="1:9" ht="16.5" customHeight="1">
      <c r="A36" s="373"/>
      <c r="B36" s="373"/>
      <c r="C36" s="234" t="s">
        <v>73</v>
      </c>
      <c r="D36" s="99" t="s">
        <v>25</v>
      </c>
      <c r="E36" s="127"/>
      <c r="F36" s="127"/>
      <c r="G36" s="128"/>
      <c r="H36" s="18"/>
      <c r="I36" s="19"/>
    </row>
    <row r="37" spans="1:9" ht="16.5" customHeight="1">
      <c r="A37" s="373"/>
      <c r="B37" s="373"/>
      <c r="C37" s="234"/>
      <c r="D37" s="99" t="s">
        <v>74</v>
      </c>
      <c r="E37" s="127"/>
      <c r="F37" s="127"/>
      <c r="G37" s="128"/>
      <c r="H37" s="18"/>
      <c r="I37" s="19"/>
    </row>
    <row r="38" spans="1:9" ht="30.75" customHeight="1">
      <c r="A38" s="373"/>
      <c r="B38" s="373"/>
      <c r="C38" s="374"/>
      <c r="D38" s="137" t="s">
        <v>27</v>
      </c>
      <c r="E38" s="127"/>
      <c r="F38" s="127"/>
      <c r="G38" s="128"/>
      <c r="H38" s="18"/>
      <c r="I38" s="19"/>
    </row>
    <row r="39" spans="1:9" ht="16.5" customHeight="1">
      <c r="A39" s="373"/>
      <c r="B39" s="234" t="s">
        <v>78</v>
      </c>
      <c r="C39" s="234"/>
      <c r="D39" s="234"/>
      <c r="E39" s="21"/>
      <c r="F39" s="127"/>
      <c r="G39" s="129"/>
      <c r="H39" s="18"/>
      <c r="I39" s="19"/>
    </row>
    <row r="40" spans="1:9" ht="16.5" customHeight="1">
      <c r="A40" s="373"/>
      <c r="B40" s="138"/>
      <c r="C40" s="367" t="s">
        <v>21</v>
      </c>
      <c r="D40" s="368"/>
      <c r="E40" s="127">
        <v>1</v>
      </c>
      <c r="F40" s="127" t="s">
        <v>72</v>
      </c>
      <c r="G40" s="128">
        <v>1</v>
      </c>
      <c r="H40" s="18" t="s">
        <v>72</v>
      </c>
      <c r="I40" s="136" t="s">
        <v>86</v>
      </c>
    </row>
    <row r="41" spans="1:9" ht="16.5" customHeight="1">
      <c r="A41" s="373"/>
      <c r="B41" s="369" t="s">
        <v>77</v>
      </c>
      <c r="C41" s="369"/>
      <c r="D41" s="369"/>
      <c r="E41" s="21"/>
      <c r="F41" s="127"/>
      <c r="G41" s="129"/>
      <c r="H41" s="18"/>
      <c r="I41" s="19"/>
    </row>
    <row r="42" spans="1:9" ht="16.5" customHeight="1">
      <c r="A42" s="373"/>
      <c r="B42" s="139"/>
      <c r="C42" s="370" t="s">
        <v>108</v>
      </c>
      <c r="D42" s="371"/>
      <c r="E42" s="127">
        <v>1</v>
      </c>
      <c r="F42" s="127" t="s">
        <v>72</v>
      </c>
      <c r="G42" s="128">
        <v>1</v>
      </c>
      <c r="H42" s="18" t="s">
        <v>72</v>
      </c>
      <c r="I42" s="136" t="s">
        <v>86</v>
      </c>
    </row>
    <row r="43" spans="1:9" ht="15">
      <c r="A43" s="221" t="s">
        <v>33</v>
      </c>
      <c r="B43" s="221"/>
      <c r="C43" s="221"/>
      <c r="D43" s="221"/>
      <c r="E43" s="21">
        <f>SUM(E18:E42)</f>
        <v>11</v>
      </c>
      <c r="F43" s="21"/>
      <c r="G43" s="15">
        <f>SUM(G18:G42)</f>
        <v>11</v>
      </c>
      <c r="H43" s="15"/>
      <c r="I43" s="19"/>
    </row>
    <row r="44" spans="1:9" ht="15" customHeight="1">
      <c r="A44" s="223" t="s">
        <v>18</v>
      </c>
      <c r="B44" s="223"/>
      <c r="C44" s="223"/>
      <c r="D44" s="223"/>
      <c r="E44" s="19">
        <f>SUM(E17,E43)</f>
        <v>34</v>
      </c>
      <c r="F44" s="19"/>
      <c r="G44" s="102">
        <f>SUM(G17,G43)</f>
        <v>34</v>
      </c>
      <c r="H44" s="102"/>
      <c r="I44" s="19"/>
    </row>
    <row r="45" spans="1:9" ht="33.75" customHeight="1">
      <c r="A45" s="358" t="s">
        <v>56</v>
      </c>
      <c r="B45" s="358"/>
      <c r="C45" s="358"/>
      <c r="D45" s="358"/>
      <c r="E45" s="19">
        <v>34</v>
      </c>
      <c r="F45" s="19"/>
      <c r="G45" s="102">
        <v>34</v>
      </c>
      <c r="H45" s="102"/>
      <c r="I45" s="19"/>
    </row>
  </sheetData>
  <sheetProtection/>
  <mergeCells count="34">
    <mergeCell ref="A4:A6"/>
    <mergeCell ref="B4:C6"/>
    <mergeCell ref="D4:D6"/>
    <mergeCell ref="E4:H4"/>
    <mergeCell ref="I4:I6"/>
    <mergeCell ref="E5:F5"/>
    <mergeCell ref="G5:H5"/>
    <mergeCell ref="A1:I3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2"/>
    <mergeCell ref="B18:B38"/>
    <mergeCell ref="C18:C19"/>
    <mergeCell ref="C21:C22"/>
    <mergeCell ref="C23:C28"/>
    <mergeCell ref="C29:C30"/>
    <mergeCell ref="C31:C35"/>
    <mergeCell ref="C36:C38"/>
    <mergeCell ref="A45:D45"/>
    <mergeCell ref="B39:D39"/>
    <mergeCell ref="C40:D40"/>
    <mergeCell ref="B41:D41"/>
    <mergeCell ref="C42:D42"/>
    <mergeCell ref="A43:D43"/>
    <mergeCell ref="A44:D44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5" zoomScaleSheetLayoutView="85" zoomScalePageLayoutView="0" workbookViewId="0" topLeftCell="A1">
      <selection activeCell="A1" sqref="A1:I3"/>
    </sheetView>
  </sheetViews>
  <sheetFormatPr defaultColWidth="8.875" defaultRowHeight="12.75"/>
  <cols>
    <col min="1" max="2" width="9.25390625" style="1" customWidth="1"/>
    <col min="3" max="3" width="23.125" style="1" customWidth="1"/>
    <col min="4" max="4" width="21.625" style="1" customWidth="1"/>
    <col min="5" max="6" width="4.875" style="3" customWidth="1"/>
    <col min="7" max="7" width="5.125" style="130" customWidth="1"/>
    <col min="8" max="8" width="5.25390625" style="130" customWidth="1"/>
    <col min="9" max="9" width="17.375" style="1" customWidth="1"/>
    <col min="10" max="16384" width="8.875" style="1" customWidth="1"/>
  </cols>
  <sheetData>
    <row r="1" spans="1:9" ht="14.25" customHeight="1">
      <c r="A1" s="343" t="s">
        <v>174</v>
      </c>
      <c r="B1" s="343"/>
      <c r="C1" s="343"/>
      <c r="D1" s="343"/>
      <c r="E1" s="343"/>
      <c r="F1" s="343"/>
      <c r="G1" s="343"/>
      <c r="H1" s="343"/>
      <c r="I1" s="343"/>
    </row>
    <row r="2" spans="1:9" ht="14.25" customHeight="1">
      <c r="A2" s="343"/>
      <c r="B2" s="343"/>
      <c r="C2" s="343"/>
      <c r="D2" s="343"/>
      <c r="E2" s="343"/>
      <c r="F2" s="343"/>
      <c r="G2" s="343"/>
      <c r="H2" s="343"/>
      <c r="I2" s="343"/>
    </row>
    <row r="3" spans="1:9" ht="20.25" customHeight="1">
      <c r="A3" s="344"/>
      <c r="B3" s="344"/>
      <c r="C3" s="344"/>
      <c r="D3" s="344"/>
      <c r="E3" s="344"/>
      <c r="F3" s="344"/>
      <c r="G3" s="344"/>
      <c r="H3" s="344"/>
      <c r="I3" s="344"/>
    </row>
    <row r="4" spans="1:9" ht="44.25" customHeight="1">
      <c r="A4" s="337"/>
      <c r="B4" s="356" t="s">
        <v>45</v>
      </c>
      <c r="C4" s="356"/>
      <c r="D4" s="356" t="s">
        <v>29</v>
      </c>
      <c r="E4" s="357" t="s">
        <v>53</v>
      </c>
      <c r="F4" s="357"/>
      <c r="G4" s="357"/>
      <c r="H4" s="357"/>
      <c r="I4" s="340" t="s">
        <v>85</v>
      </c>
    </row>
    <row r="5" spans="1:9" ht="14.25">
      <c r="A5" s="338"/>
      <c r="B5" s="356"/>
      <c r="C5" s="356"/>
      <c r="D5" s="356"/>
      <c r="E5" s="332" t="s">
        <v>66</v>
      </c>
      <c r="F5" s="333"/>
      <c r="G5" s="334" t="s">
        <v>83</v>
      </c>
      <c r="H5" s="335"/>
      <c r="I5" s="341"/>
    </row>
    <row r="6" spans="1:9" ht="51">
      <c r="A6" s="339"/>
      <c r="B6" s="356"/>
      <c r="C6" s="356"/>
      <c r="D6" s="356"/>
      <c r="E6" s="21" t="s">
        <v>109</v>
      </c>
      <c r="F6" s="131" t="s">
        <v>67</v>
      </c>
      <c r="G6" s="15" t="s">
        <v>110</v>
      </c>
      <c r="H6" s="16" t="s">
        <v>67</v>
      </c>
      <c r="I6" s="342"/>
    </row>
    <row r="7" spans="1:9" ht="15" customHeight="1">
      <c r="A7" s="336" t="s">
        <v>79</v>
      </c>
      <c r="B7" s="234" t="s">
        <v>59</v>
      </c>
      <c r="C7" s="234"/>
      <c r="D7" s="17" t="s">
        <v>19</v>
      </c>
      <c r="E7" s="21">
        <v>2</v>
      </c>
      <c r="F7" s="127" t="s">
        <v>72</v>
      </c>
      <c r="G7" s="15">
        <v>2</v>
      </c>
      <c r="H7" s="18" t="s">
        <v>72</v>
      </c>
      <c r="I7" s="245" t="s">
        <v>86</v>
      </c>
    </row>
    <row r="8" spans="1:9" ht="15">
      <c r="A8" s="336"/>
      <c r="B8" s="234"/>
      <c r="C8" s="234"/>
      <c r="D8" s="17" t="s">
        <v>20</v>
      </c>
      <c r="E8" s="21">
        <v>3</v>
      </c>
      <c r="F8" s="127" t="s">
        <v>72</v>
      </c>
      <c r="G8" s="15">
        <v>2</v>
      </c>
      <c r="H8" s="18" t="s">
        <v>72</v>
      </c>
      <c r="I8" s="246"/>
    </row>
    <row r="9" spans="1:9" ht="34.5" customHeight="1">
      <c r="A9" s="336"/>
      <c r="B9" s="234" t="s">
        <v>63</v>
      </c>
      <c r="C9" s="234"/>
      <c r="D9" s="17" t="s">
        <v>103</v>
      </c>
      <c r="E9" s="127"/>
      <c r="F9" s="127"/>
      <c r="G9" s="15">
        <v>1</v>
      </c>
      <c r="H9" s="18" t="s">
        <v>72</v>
      </c>
      <c r="I9" s="246"/>
    </row>
    <row r="10" spans="1:9" ht="35.25" customHeight="1">
      <c r="A10" s="336"/>
      <c r="B10" s="234" t="s">
        <v>60</v>
      </c>
      <c r="C10" s="234"/>
      <c r="D10" s="17" t="s">
        <v>90</v>
      </c>
      <c r="E10" s="21">
        <v>3</v>
      </c>
      <c r="F10" s="127" t="s">
        <v>72</v>
      </c>
      <c r="G10" s="15">
        <v>3</v>
      </c>
      <c r="H10" s="18" t="s">
        <v>72</v>
      </c>
      <c r="I10" s="246"/>
    </row>
    <row r="11" spans="1:9" ht="25.5" customHeight="1">
      <c r="A11" s="336"/>
      <c r="B11" s="234" t="s">
        <v>69</v>
      </c>
      <c r="C11" s="234"/>
      <c r="D11" s="17" t="s">
        <v>42</v>
      </c>
      <c r="E11" s="21">
        <v>2</v>
      </c>
      <c r="F11" s="127" t="s">
        <v>72</v>
      </c>
      <c r="G11" s="15">
        <v>2</v>
      </c>
      <c r="H11" s="18" t="s">
        <v>72</v>
      </c>
      <c r="I11" s="246"/>
    </row>
    <row r="12" spans="1:9" ht="24.75" customHeight="1">
      <c r="A12" s="336"/>
      <c r="B12" s="234" t="s">
        <v>41</v>
      </c>
      <c r="C12" s="234"/>
      <c r="D12" s="17" t="s">
        <v>26</v>
      </c>
      <c r="E12" s="21">
        <v>9</v>
      </c>
      <c r="F12" s="127" t="s">
        <v>76</v>
      </c>
      <c r="G12" s="15">
        <v>9</v>
      </c>
      <c r="H12" s="18" t="s">
        <v>76</v>
      </c>
      <c r="I12" s="246"/>
    </row>
    <row r="13" spans="1:9" ht="24.75" customHeight="1">
      <c r="A13" s="336"/>
      <c r="B13" s="234" t="s">
        <v>70</v>
      </c>
      <c r="C13" s="234"/>
      <c r="D13" s="20" t="s">
        <v>62</v>
      </c>
      <c r="E13" s="127"/>
      <c r="F13" s="127"/>
      <c r="G13" s="15">
        <v>1</v>
      </c>
      <c r="H13" s="18" t="s">
        <v>72</v>
      </c>
      <c r="I13" s="246"/>
    </row>
    <row r="14" spans="1:9" ht="15" customHeight="1">
      <c r="A14" s="336"/>
      <c r="B14" s="234" t="s">
        <v>73</v>
      </c>
      <c r="C14" s="234"/>
      <c r="D14" s="17" t="s">
        <v>25</v>
      </c>
      <c r="E14" s="21">
        <v>2</v>
      </c>
      <c r="F14" s="127" t="s">
        <v>72</v>
      </c>
      <c r="G14" s="15">
        <v>2</v>
      </c>
      <c r="H14" s="18" t="s">
        <v>72</v>
      </c>
      <c r="I14" s="246"/>
    </row>
    <row r="15" spans="1:9" ht="54" customHeight="1">
      <c r="A15" s="336"/>
      <c r="B15" s="234"/>
      <c r="C15" s="234"/>
      <c r="D15" s="17" t="s">
        <v>27</v>
      </c>
      <c r="E15" s="21">
        <v>1</v>
      </c>
      <c r="F15" s="127" t="s">
        <v>72</v>
      </c>
      <c r="G15" s="15">
        <v>1</v>
      </c>
      <c r="H15" s="18" t="s">
        <v>72</v>
      </c>
      <c r="I15" s="247"/>
    </row>
    <row r="16" spans="1:9" ht="48.75" customHeight="1">
      <c r="A16" s="336"/>
      <c r="B16" s="253" t="s">
        <v>75</v>
      </c>
      <c r="C16" s="253"/>
      <c r="D16" s="253"/>
      <c r="E16" s="21">
        <v>1</v>
      </c>
      <c r="F16" s="127"/>
      <c r="G16" s="15"/>
      <c r="H16" s="18"/>
      <c r="I16" s="22" t="s">
        <v>88</v>
      </c>
    </row>
    <row r="17" spans="1:9" ht="15">
      <c r="A17" s="221" t="s">
        <v>33</v>
      </c>
      <c r="B17" s="221"/>
      <c r="C17" s="221"/>
      <c r="D17" s="221"/>
      <c r="E17" s="21">
        <f>SUM(E7:E16)</f>
        <v>23</v>
      </c>
      <c r="F17" s="21"/>
      <c r="G17" s="15">
        <f>SUM(G7:G16)</f>
        <v>23</v>
      </c>
      <c r="H17" s="15"/>
      <c r="I17" s="19"/>
    </row>
    <row r="18" spans="1:9" ht="16.5" customHeight="1">
      <c r="A18" s="372" t="s">
        <v>55</v>
      </c>
      <c r="B18" s="372" t="s">
        <v>82</v>
      </c>
      <c r="C18" s="374" t="s">
        <v>59</v>
      </c>
      <c r="D18" s="99" t="s">
        <v>19</v>
      </c>
      <c r="E18" s="127"/>
      <c r="F18" s="127"/>
      <c r="G18" s="18"/>
      <c r="H18" s="18"/>
      <c r="I18" s="136"/>
    </row>
    <row r="19" spans="1:9" ht="16.5" customHeight="1">
      <c r="A19" s="373"/>
      <c r="B19" s="373"/>
      <c r="C19" s="375"/>
      <c r="D19" s="99" t="s">
        <v>20</v>
      </c>
      <c r="E19" s="127"/>
      <c r="F19" s="127"/>
      <c r="G19" s="18"/>
      <c r="H19" s="18"/>
      <c r="I19" s="19"/>
    </row>
    <row r="20" spans="1:9" ht="18" customHeight="1">
      <c r="A20" s="373"/>
      <c r="B20" s="373"/>
      <c r="C20" s="374" t="s">
        <v>63</v>
      </c>
      <c r="D20" s="99" t="s">
        <v>64</v>
      </c>
      <c r="E20" s="127"/>
      <c r="F20" s="127"/>
      <c r="G20" s="18"/>
      <c r="H20" s="18"/>
      <c r="I20" s="19"/>
    </row>
    <row r="21" spans="1:9" ht="33" customHeight="1">
      <c r="A21" s="373"/>
      <c r="B21" s="373"/>
      <c r="C21" s="375"/>
      <c r="D21" s="99" t="s">
        <v>65</v>
      </c>
      <c r="E21" s="127"/>
      <c r="F21" s="127"/>
      <c r="G21" s="18"/>
      <c r="H21" s="18"/>
      <c r="I21" s="19"/>
    </row>
    <row r="22" spans="1:9" ht="16.5" customHeight="1">
      <c r="A22" s="373"/>
      <c r="B22" s="373"/>
      <c r="C22" s="374" t="s">
        <v>60</v>
      </c>
      <c r="D22" s="99" t="s">
        <v>81</v>
      </c>
      <c r="E22" s="127"/>
      <c r="F22" s="127"/>
      <c r="G22" s="18"/>
      <c r="H22" s="18"/>
      <c r="I22" s="136"/>
    </row>
    <row r="23" spans="1:9" ht="16.5" customHeight="1">
      <c r="A23" s="373"/>
      <c r="B23" s="373"/>
      <c r="C23" s="375"/>
      <c r="D23" s="99" t="s">
        <v>80</v>
      </c>
      <c r="E23" s="127"/>
      <c r="F23" s="127"/>
      <c r="G23" s="18"/>
      <c r="H23" s="18"/>
      <c r="I23" s="19"/>
    </row>
    <row r="24" spans="1:9" ht="16.5" customHeight="1">
      <c r="A24" s="373"/>
      <c r="B24" s="373"/>
      <c r="C24" s="234" t="s">
        <v>69</v>
      </c>
      <c r="D24" s="99" t="s">
        <v>42</v>
      </c>
      <c r="E24" s="127"/>
      <c r="F24" s="127"/>
      <c r="G24" s="18"/>
      <c r="H24" s="18"/>
      <c r="I24" s="136"/>
    </row>
    <row r="25" spans="1:9" ht="16.5" customHeight="1">
      <c r="A25" s="373"/>
      <c r="B25" s="373"/>
      <c r="C25" s="234"/>
      <c r="D25" s="99" t="s">
        <v>21</v>
      </c>
      <c r="E25" s="127"/>
      <c r="F25" s="127"/>
      <c r="G25" s="18"/>
      <c r="H25" s="18"/>
      <c r="I25" s="19"/>
    </row>
    <row r="26" spans="1:9" ht="16.5" customHeight="1">
      <c r="A26" s="373"/>
      <c r="B26" s="373"/>
      <c r="C26" s="234"/>
      <c r="D26" s="99" t="s">
        <v>49</v>
      </c>
      <c r="E26" s="127">
        <v>2</v>
      </c>
      <c r="F26" s="127" t="s">
        <v>76</v>
      </c>
      <c r="G26" s="18">
        <v>2</v>
      </c>
      <c r="H26" s="18" t="s">
        <v>76</v>
      </c>
      <c r="I26" s="136" t="s">
        <v>86</v>
      </c>
    </row>
    <row r="27" spans="1:9" ht="16.5" customHeight="1">
      <c r="A27" s="373"/>
      <c r="B27" s="373"/>
      <c r="C27" s="234"/>
      <c r="D27" s="99" t="s">
        <v>30</v>
      </c>
      <c r="E27" s="127">
        <v>2</v>
      </c>
      <c r="F27" s="127" t="s">
        <v>76</v>
      </c>
      <c r="G27" s="18">
        <v>2</v>
      </c>
      <c r="H27" s="18" t="s">
        <v>76</v>
      </c>
      <c r="I27" s="136" t="s">
        <v>86</v>
      </c>
    </row>
    <row r="28" spans="1:9" ht="16.5" customHeight="1">
      <c r="A28" s="373"/>
      <c r="B28" s="373"/>
      <c r="C28" s="234"/>
      <c r="D28" s="99" t="s">
        <v>47</v>
      </c>
      <c r="E28" s="127">
        <v>2</v>
      </c>
      <c r="F28" s="127" t="s">
        <v>72</v>
      </c>
      <c r="G28" s="18">
        <v>2</v>
      </c>
      <c r="H28" s="18" t="s">
        <v>72</v>
      </c>
      <c r="I28" s="136" t="s">
        <v>86</v>
      </c>
    </row>
    <row r="29" spans="1:9" ht="16.5" customHeight="1">
      <c r="A29" s="373"/>
      <c r="B29" s="373"/>
      <c r="C29" s="234"/>
      <c r="D29" s="99" t="s">
        <v>68</v>
      </c>
      <c r="E29" s="127"/>
      <c r="F29" s="127"/>
      <c r="G29" s="18"/>
      <c r="H29" s="18"/>
      <c r="I29" s="19"/>
    </row>
    <row r="30" spans="1:9" ht="16.5" customHeight="1">
      <c r="A30" s="373"/>
      <c r="B30" s="373"/>
      <c r="C30" s="234" t="s">
        <v>41</v>
      </c>
      <c r="D30" s="99" t="s">
        <v>26</v>
      </c>
      <c r="E30" s="127"/>
      <c r="F30" s="127"/>
      <c r="G30" s="18"/>
      <c r="H30" s="18"/>
      <c r="I30" s="19"/>
    </row>
    <row r="31" spans="1:9" ht="16.5" customHeight="1">
      <c r="A31" s="373"/>
      <c r="B31" s="373"/>
      <c r="C31" s="234"/>
      <c r="D31" s="99" t="s">
        <v>43</v>
      </c>
      <c r="E31" s="127"/>
      <c r="F31" s="127"/>
      <c r="G31" s="128"/>
      <c r="H31" s="18"/>
      <c r="I31" s="136"/>
    </row>
    <row r="32" spans="1:9" ht="16.5" customHeight="1">
      <c r="A32" s="373"/>
      <c r="B32" s="373"/>
      <c r="C32" s="234" t="s">
        <v>70</v>
      </c>
      <c r="D32" s="99" t="s">
        <v>22</v>
      </c>
      <c r="E32" s="127"/>
      <c r="F32" s="127"/>
      <c r="G32" s="128"/>
      <c r="H32" s="18"/>
      <c r="I32" s="136"/>
    </row>
    <row r="33" spans="1:9" ht="16.5" customHeight="1">
      <c r="A33" s="373"/>
      <c r="B33" s="373"/>
      <c r="C33" s="234"/>
      <c r="D33" s="99" t="s">
        <v>62</v>
      </c>
      <c r="E33" s="127"/>
      <c r="F33" s="127"/>
      <c r="G33" s="128"/>
      <c r="H33" s="18"/>
      <c r="I33" s="19"/>
    </row>
    <row r="34" spans="1:9" ht="16.5" customHeight="1">
      <c r="A34" s="373"/>
      <c r="B34" s="373"/>
      <c r="C34" s="234"/>
      <c r="D34" s="99" t="s">
        <v>23</v>
      </c>
      <c r="E34" s="127"/>
      <c r="F34" s="127"/>
      <c r="G34" s="128"/>
      <c r="H34" s="18"/>
      <c r="I34" s="136"/>
    </row>
    <row r="35" spans="1:9" ht="16.5" customHeight="1">
      <c r="A35" s="373"/>
      <c r="B35" s="373"/>
      <c r="C35" s="234"/>
      <c r="D35" s="99" t="s">
        <v>24</v>
      </c>
      <c r="E35" s="127"/>
      <c r="F35" s="127"/>
      <c r="G35" s="128"/>
      <c r="H35" s="18"/>
      <c r="I35" s="136"/>
    </row>
    <row r="36" spans="1:9" ht="16.5" customHeight="1">
      <c r="A36" s="373"/>
      <c r="B36" s="373"/>
      <c r="C36" s="234"/>
      <c r="D36" s="99" t="s">
        <v>71</v>
      </c>
      <c r="E36" s="127">
        <v>3</v>
      </c>
      <c r="F36" s="127" t="s">
        <v>72</v>
      </c>
      <c r="G36" s="128">
        <v>3</v>
      </c>
      <c r="H36" s="18" t="s">
        <v>72</v>
      </c>
      <c r="I36" s="19" t="s">
        <v>86</v>
      </c>
    </row>
    <row r="37" spans="1:9" ht="16.5" customHeight="1">
      <c r="A37" s="373"/>
      <c r="B37" s="373"/>
      <c r="C37" s="234" t="s">
        <v>73</v>
      </c>
      <c r="D37" s="99" t="s">
        <v>25</v>
      </c>
      <c r="E37" s="127"/>
      <c r="F37" s="127"/>
      <c r="G37" s="128"/>
      <c r="H37" s="18"/>
      <c r="I37" s="19"/>
    </row>
    <row r="38" spans="1:9" ht="16.5" customHeight="1">
      <c r="A38" s="373"/>
      <c r="B38" s="373"/>
      <c r="C38" s="234"/>
      <c r="D38" s="99" t="s">
        <v>74</v>
      </c>
      <c r="E38" s="127"/>
      <c r="F38" s="127"/>
      <c r="G38" s="128"/>
      <c r="H38" s="18"/>
      <c r="I38" s="19"/>
    </row>
    <row r="39" spans="1:9" ht="30.75" customHeight="1">
      <c r="A39" s="373"/>
      <c r="B39" s="373"/>
      <c r="C39" s="374"/>
      <c r="D39" s="137" t="s">
        <v>27</v>
      </c>
      <c r="E39" s="127"/>
      <c r="F39" s="127"/>
      <c r="G39" s="128"/>
      <c r="H39" s="18"/>
      <c r="I39" s="19"/>
    </row>
    <row r="40" spans="1:9" ht="16.5" customHeight="1">
      <c r="A40" s="373"/>
      <c r="B40" s="234" t="s">
        <v>78</v>
      </c>
      <c r="C40" s="234"/>
      <c r="D40" s="234"/>
      <c r="E40" s="21"/>
      <c r="F40" s="127"/>
      <c r="G40" s="129"/>
      <c r="H40" s="18"/>
      <c r="I40" s="19"/>
    </row>
    <row r="41" spans="1:9" ht="16.5" customHeight="1">
      <c r="A41" s="373"/>
      <c r="B41" s="138"/>
      <c r="C41" s="367" t="s">
        <v>21</v>
      </c>
      <c r="D41" s="368"/>
      <c r="E41" s="127">
        <v>1</v>
      </c>
      <c r="F41" s="127" t="s">
        <v>72</v>
      </c>
      <c r="G41" s="128">
        <v>1</v>
      </c>
      <c r="H41" s="18" t="s">
        <v>72</v>
      </c>
      <c r="I41" s="136" t="s">
        <v>86</v>
      </c>
    </row>
    <row r="42" spans="1:9" ht="16.5" customHeight="1">
      <c r="A42" s="373"/>
      <c r="B42" s="369" t="s">
        <v>77</v>
      </c>
      <c r="C42" s="369"/>
      <c r="D42" s="369"/>
      <c r="E42" s="21"/>
      <c r="F42" s="127"/>
      <c r="G42" s="129"/>
      <c r="H42" s="18"/>
      <c r="I42" s="19"/>
    </row>
    <row r="43" spans="1:9" ht="16.5" customHeight="1">
      <c r="A43" s="373"/>
      <c r="B43" s="139"/>
      <c r="C43" s="370" t="s">
        <v>108</v>
      </c>
      <c r="D43" s="371"/>
      <c r="E43" s="127">
        <v>1</v>
      </c>
      <c r="F43" s="127" t="s">
        <v>72</v>
      </c>
      <c r="G43" s="128">
        <v>1</v>
      </c>
      <c r="H43" s="18" t="s">
        <v>72</v>
      </c>
      <c r="I43" s="136" t="s">
        <v>86</v>
      </c>
    </row>
    <row r="44" spans="1:9" ht="15">
      <c r="A44" s="221" t="s">
        <v>33</v>
      </c>
      <c r="B44" s="221"/>
      <c r="C44" s="221"/>
      <c r="D44" s="221"/>
      <c r="E44" s="21">
        <f>SUM(E18:E43)</f>
        <v>11</v>
      </c>
      <c r="F44" s="21"/>
      <c r="G44" s="15">
        <f>SUM(G18:G43)</f>
        <v>11</v>
      </c>
      <c r="H44" s="15"/>
      <c r="I44" s="19"/>
    </row>
    <row r="45" spans="1:9" ht="15" customHeight="1">
      <c r="A45" s="221" t="s">
        <v>18</v>
      </c>
      <c r="B45" s="221"/>
      <c r="C45" s="221"/>
      <c r="D45" s="221"/>
      <c r="E45" s="19">
        <f>SUM(E17,E44)</f>
        <v>34</v>
      </c>
      <c r="F45" s="19"/>
      <c r="G45" s="102">
        <f>SUM(G17,G44)</f>
        <v>34</v>
      </c>
      <c r="H45" s="102"/>
      <c r="I45" s="19"/>
    </row>
    <row r="46" spans="1:9" ht="37.5" customHeight="1">
      <c r="A46" s="244" t="s">
        <v>56</v>
      </c>
      <c r="B46" s="244"/>
      <c r="C46" s="244"/>
      <c r="D46" s="244"/>
      <c r="E46" s="19">
        <v>34</v>
      </c>
      <c r="F46" s="19"/>
      <c r="G46" s="102">
        <v>34</v>
      </c>
      <c r="H46" s="102"/>
      <c r="I46" s="19">
        <f>SUM(I7:I42)*35</f>
        <v>0</v>
      </c>
    </row>
    <row r="47" ht="14.25">
      <c r="D47" s="2"/>
    </row>
    <row r="48" ht="14.25">
      <c r="D48" s="2"/>
    </row>
  </sheetData>
  <sheetProtection/>
  <mergeCells count="35">
    <mergeCell ref="A4:A6"/>
    <mergeCell ref="B4:C6"/>
    <mergeCell ref="D4:D6"/>
    <mergeCell ref="E4:H4"/>
    <mergeCell ref="I4:I6"/>
    <mergeCell ref="A1:I3"/>
    <mergeCell ref="E5:F5"/>
    <mergeCell ref="G5:H5"/>
    <mergeCell ref="A7:A16"/>
    <mergeCell ref="B7:C8"/>
    <mergeCell ref="I7:I15"/>
    <mergeCell ref="B9:C9"/>
    <mergeCell ref="B10:C10"/>
    <mergeCell ref="B11:C11"/>
    <mergeCell ref="B12:C12"/>
    <mergeCell ref="B13:C13"/>
    <mergeCell ref="B14:C15"/>
    <mergeCell ref="B16:D16"/>
    <mergeCell ref="A17:D17"/>
    <mergeCell ref="A18:A43"/>
    <mergeCell ref="B18:B39"/>
    <mergeCell ref="C18:C19"/>
    <mergeCell ref="C20:C21"/>
    <mergeCell ref="C22:C23"/>
    <mergeCell ref="C24:C29"/>
    <mergeCell ref="C30:C31"/>
    <mergeCell ref="C32:C36"/>
    <mergeCell ref="C37:C39"/>
    <mergeCell ref="A46:D46"/>
    <mergeCell ref="B40:D40"/>
    <mergeCell ref="C41:D41"/>
    <mergeCell ref="B42:D42"/>
    <mergeCell ref="C43:D43"/>
    <mergeCell ref="A44:D44"/>
    <mergeCell ref="A45:D4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1.00390625" style="34" customWidth="1"/>
    <col min="2" max="2" width="31.00390625" style="34" customWidth="1"/>
    <col min="3" max="3" width="9.125" style="33" customWidth="1"/>
    <col min="4" max="4" width="6.875" style="33" customWidth="1"/>
    <col min="5" max="5" width="7.00390625" style="33" customWidth="1"/>
    <col min="6" max="6" width="6.875" style="33" customWidth="1"/>
    <col min="7" max="7" width="7.125" style="33" customWidth="1"/>
    <col min="8" max="8" width="18.375" style="34" customWidth="1"/>
    <col min="9" max="16384" width="9.125" style="34" customWidth="1"/>
  </cols>
  <sheetData>
    <row r="1" spans="1:8" ht="24.75" customHeight="1">
      <c r="A1" s="391" t="s">
        <v>154</v>
      </c>
      <c r="B1" s="391"/>
      <c r="C1" s="391"/>
      <c r="D1" s="391"/>
      <c r="E1" s="391"/>
      <c r="F1" s="391"/>
      <c r="G1" s="391"/>
      <c r="H1" s="391"/>
    </row>
    <row r="2" spans="1:8" ht="17.25" customHeight="1">
      <c r="A2" s="391"/>
      <c r="B2" s="391"/>
      <c r="C2" s="391"/>
      <c r="D2" s="391"/>
      <c r="E2" s="391"/>
      <c r="F2" s="391"/>
      <c r="G2" s="391"/>
      <c r="H2" s="391"/>
    </row>
    <row r="3" spans="1:8" ht="15.75">
      <c r="A3" s="379" t="s">
        <v>122</v>
      </c>
      <c r="B3" s="379" t="s">
        <v>123</v>
      </c>
      <c r="C3" s="380" t="s">
        <v>124</v>
      </c>
      <c r="D3" s="380" t="s">
        <v>125</v>
      </c>
      <c r="E3" s="380"/>
      <c r="F3" s="380"/>
      <c r="G3" s="380"/>
      <c r="H3" s="385" t="s">
        <v>85</v>
      </c>
    </row>
    <row r="4" spans="1:8" ht="15.75">
      <c r="A4" s="379"/>
      <c r="B4" s="379"/>
      <c r="C4" s="380"/>
      <c r="D4" s="386" t="s">
        <v>83</v>
      </c>
      <c r="E4" s="386"/>
      <c r="F4" s="380" t="s">
        <v>84</v>
      </c>
      <c r="G4" s="380"/>
      <c r="H4" s="385"/>
    </row>
    <row r="5" spans="1:8" ht="15.75">
      <c r="A5" s="379"/>
      <c r="B5" s="379"/>
      <c r="C5" s="380"/>
      <c r="D5" s="386" t="s">
        <v>155</v>
      </c>
      <c r="E5" s="386"/>
      <c r="F5" s="380" t="s">
        <v>156</v>
      </c>
      <c r="G5" s="380"/>
      <c r="H5" s="385"/>
    </row>
    <row r="6" spans="1:8" ht="15.75">
      <c r="A6" s="388" t="s">
        <v>87</v>
      </c>
      <c r="B6" s="389"/>
      <c r="C6" s="389"/>
      <c r="D6" s="389"/>
      <c r="E6" s="389"/>
      <c r="F6" s="389"/>
      <c r="G6" s="389"/>
      <c r="H6" s="390"/>
    </row>
    <row r="7" spans="1:8" ht="15.75">
      <c r="A7" s="378" t="s">
        <v>126</v>
      </c>
      <c r="B7" s="46" t="s">
        <v>19</v>
      </c>
      <c r="C7" s="48" t="s">
        <v>72</v>
      </c>
      <c r="D7" s="79">
        <v>2</v>
      </c>
      <c r="E7" s="80">
        <f>D7*34</f>
        <v>68</v>
      </c>
      <c r="F7" s="48">
        <v>2</v>
      </c>
      <c r="G7" s="48">
        <f>F7*33</f>
        <v>66</v>
      </c>
      <c r="H7" s="387" t="s">
        <v>86</v>
      </c>
    </row>
    <row r="8" spans="1:8" ht="15.75">
      <c r="A8" s="378"/>
      <c r="B8" s="46" t="s">
        <v>20</v>
      </c>
      <c r="C8" s="48" t="s">
        <v>72</v>
      </c>
      <c r="D8" s="79">
        <v>3</v>
      </c>
      <c r="E8" s="80">
        <f aca="true" t="shared" si="0" ref="E8:E30">D8*34</f>
        <v>102</v>
      </c>
      <c r="F8" s="48">
        <v>3</v>
      </c>
      <c r="G8" s="48">
        <f aca="true" t="shared" si="1" ref="G8:G30">F8*33</f>
        <v>99</v>
      </c>
      <c r="H8" s="387"/>
    </row>
    <row r="9" spans="1:8" ht="31.5">
      <c r="A9" s="30" t="s">
        <v>127</v>
      </c>
      <c r="B9" s="46" t="s">
        <v>90</v>
      </c>
      <c r="C9" s="48" t="s">
        <v>72</v>
      </c>
      <c r="D9" s="79">
        <v>3</v>
      </c>
      <c r="E9" s="80">
        <f t="shared" si="0"/>
        <v>102</v>
      </c>
      <c r="F9" s="48">
        <v>3</v>
      </c>
      <c r="G9" s="48">
        <f t="shared" si="1"/>
        <v>99</v>
      </c>
      <c r="H9" s="387"/>
    </row>
    <row r="10" spans="1:8" ht="15.75">
      <c r="A10" s="378" t="s">
        <v>58</v>
      </c>
      <c r="B10" s="47" t="s">
        <v>26</v>
      </c>
      <c r="C10" s="49" t="s">
        <v>72</v>
      </c>
      <c r="D10" s="80">
        <v>5</v>
      </c>
      <c r="E10" s="80">
        <f t="shared" si="0"/>
        <v>170</v>
      </c>
      <c r="F10" s="49">
        <v>5</v>
      </c>
      <c r="G10" s="48">
        <f t="shared" si="1"/>
        <v>165</v>
      </c>
      <c r="H10" s="387"/>
    </row>
    <row r="11" spans="1:8" ht="31.5">
      <c r="A11" s="378"/>
      <c r="B11" s="30" t="s">
        <v>139</v>
      </c>
      <c r="C11" s="31" t="s">
        <v>72</v>
      </c>
      <c r="D11" s="81">
        <v>2</v>
      </c>
      <c r="E11" s="82">
        <v>187</v>
      </c>
      <c r="F11" s="31">
        <v>2</v>
      </c>
      <c r="G11" s="31">
        <v>182</v>
      </c>
      <c r="H11" s="387"/>
    </row>
    <row r="12" spans="1:8" ht="15.75">
      <c r="A12" s="378"/>
      <c r="B12" s="30" t="s">
        <v>140</v>
      </c>
      <c r="C12" s="31" t="s">
        <v>72</v>
      </c>
      <c r="D12" s="81">
        <v>2</v>
      </c>
      <c r="E12" s="82">
        <f>D12*34</f>
        <v>68</v>
      </c>
      <c r="F12" s="31">
        <v>2</v>
      </c>
      <c r="G12" s="31">
        <f>F12*33</f>
        <v>66</v>
      </c>
      <c r="H12" s="387"/>
    </row>
    <row r="13" spans="1:8" ht="31.5">
      <c r="A13" s="378"/>
      <c r="B13" s="30" t="s">
        <v>141</v>
      </c>
      <c r="C13" s="31" t="s">
        <v>72</v>
      </c>
      <c r="D13" s="81">
        <v>1</v>
      </c>
      <c r="E13" s="82">
        <v>17</v>
      </c>
      <c r="F13" s="31">
        <v>1</v>
      </c>
      <c r="G13" s="31">
        <v>16</v>
      </c>
      <c r="H13" s="387"/>
    </row>
    <row r="14" spans="1:8" ht="15.75">
      <c r="A14" s="378"/>
      <c r="B14" s="46" t="s">
        <v>43</v>
      </c>
      <c r="C14" s="48" t="s">
        <v>72</v>
      </c>
      <c r="D14" s="79">
        <v>1</v>
      </c>
      <c r="E14" s="80">
        <f t="shared" si="0"/>
        <v>34</v>
      </c>
      <c r="F14" s="48">
        <v>1</v>
      </c>
      <c r="G14" s="48">
        <f t="shared" si="1"/>
        <v>33</v>
      </c>
      <c r="H14" s="387"/>
    </row>
    <row r="15" spans="1:8" ht="30" customHeight="1">
      <c r="A15" s="378" t="s">
        <v>129</v>
      </c>
      <c r="B15" s="46" t="s">
        <v>22</v>
      </c>
      <c r="C15" s="48" t="s">
        <v>72</v>
      </c>
      <c r="D15" s="79">
        <v>2</v>
      </c>
      <c r="E15" s="80">
        <f t="shared" si="0"/>
        <v>68</v>
      </c>
      <c r="F15" s="48">
        <v>2</v>
      </c>
      <c r="G15" s="48">
        <f t="shared" si="1"/>
        <v>66</v>
      </c>
      <c r="H15" s="387"/>
    </row>
    <row r="16" spans="1:8" ht="15.75">
      <c r="A16" s="378"/>
      <c r="B16" s="46" t="s">
        <v>23</v>
      </c>
      <c r="C16" s="48" t="s">
        <v>76</v>
      </c>
      <c r="D16" s="79">
        <v>3</v>
      </c>
      <c r="E16" s="80">
        <f t="shared" si="0"/>
        <v>102</v>
      </c>
      <c r="F16" s="48">
        <v>3</v>
      </c>
      <c r="G16" s="48">
        <f t="shared" si="1"/>
        <v>99</v>
      </c>
      <c r="H16" s="387"/>
    </row>
    <row r="17" spans="1:8" ht="15.75">
      <c r="A17" s="378"/>
      <c r="B17" s="46" t="s">
        <v>24</v>
      </c>
      <c r="C17" s="48" t="s">
        <v>76</v>
      </c>
      <c r="D17" s="79">
        <v>3</v>
      </c>
      <c r="E17" s="80">
        <f t="shared" si="0"/>
        <v>102</v>
      </c>
      <c r="F17" s="48">
        <v>3</v>
      </c>
      <c r="G17" s="48">
        <f t="shared" si="1"/>
        <v>99</v>
      </c>
      <c r="H17" s="387"/>
    </row>
    <row r="18" spans="1:8" ht="15.75">
      <c r="A18" s="378" t="s">
        <v>130</v>
      </c>
      <c r="B18" s="46" t="s">
        <v>42</v>
      </c>
      <c r="C18" s="48" t="s">
        <v>72</v>
      </c>
      <c r="D18" s="79">
        <v>2</v>
      </c>
      <c r="E18" s="80">
        <f t="shared" si="0"/>
        <v>68</v>
      </c>
      <c r="F18" s="48">
        <v>2</v>
      </c>
      <c r="G18" s="48">
        <f t="shared" si="1"/>
        <v>66</v>
      </c>
      <c r="H18" s="387"/>
    </row>
    <row r="19" spans="1:8" ht="15.75">
      <c r="A19" s="378"/>
      <c r="B19" s="46" t="s">
        <v>47</v>
      </c>
      <c r="C19" s="48" t="s">
        <v>72</v>
      </c>
      <c r="D19" s="79">
        <v>2</v>
      </c>
      <c r="E19" s="80">
        <f t="shared" si="0"/>
        <v>68</v>
      </c>
      <c r="F19" s="48">
        <v>2</v>
      </c>
      <c r="G19" s="48">
        <f t="shared" si="1"/>
        <v>66</v>
      </c>
      <c r="H19" s="387"/>
    </row>
    <row r="20" spans="1:8" ht="15.75">
      <c r="A20" s="378"/>
      <c r="B20" s="46" t="s">
        <v>21</v>
      </c>
      <c r="C20" s="48" t="s">
        <v>72</v>
      </c>
      <c r="D20" s="79">
        <v>1</v>
      </c>
      <c r="E20" s="80">
        <f t="shared" si="0"/>
        <v>34</v>
      </c>
      <c r="F20" s="48">
        <v>1</v>
      </c>
      <c r="G20" s="48">
        <f t="shared" si="1"/>
        <v>33</v>
      </c>
      <c r="H20" s="387"/>
    </row>
    <row r="21" spans="1:8" ht="15.75">
      <c r="A21" s="378" t="s">
        <v>131</v>
      </c>
      <c r="B21" s="46" t="s">
        <v>25</v>
      </c>
      <c r="C21" s="48" t="s">
        <v>72</v>
      </c>
      <c r="D21" s="79">
        <v>2</v>
      </c>
      <c r="E21" s="80">
        <f t="shared" si="0"/>
        <v>68</v>
      </c>
      <c r="F21" s="48">
        <v>2</v>
      </c>
      <c r="G21" s="48">
        <f t="shared" si="1"/>
        <v>66</v>
      </c>
      <c r="H21" s="387"/>
    </row>
    <row r="22" spans="1:7" ht="45" customHeight="1">
      <c r="A22" s="378"/>
      <c r="B22" s="46" t="s">
        <v>27</v>
      </c>
      <c r="C22" s="48" t="s">
        <v>72</v>
      </c>
      <c r="D22" s="79">
        <v>1</v>
      </c>
      <c r="E22" s="80">
        <f t="shared" si="0"/>
        <v>34</v>
      </c>
      <c r="F22" s="48">
        <v>1</v>
      </c>
      <c r="G22" s="48">
        <f t="shared" si="1"/>
        <v>33</v>
      </c>
    </row>
    <row r="23" spans="1:8" ht="63">
      <c r="A23" s="30"/>
      <c r="B23" s="30" t="s">
        <v>75</v>
      </c>
      <c r="C23" s="31"/>
      <c r="D23" s="81">
        <v>1</v>
      </c>
      <c r="E23" s="82">
        <f t="shared" si="0"/>
        <v>34</v>
      </c>
      <c r="F23" s="31"/>
      <c r="G23" s="31">
        <f t="shared" si="1"/>
        <v>0</v>
      </c>
      <c r="H23" s="32" t="s">
        <v>88</v>
      </c>
    </row>
    <row r="24" spans="1:7" ht="15.75">
      <c r="A24" s="378" t="s">
        <v>33</v>
      </c>
      <c r="B24" s="378"/>
      <c r="C24" s="31"/>
      <c r="D24" s="81">
        <f>SUM(D7:D10,D14:D23)</f>
        <v>31</v>
      </c>
      <c r="E24" s="82">
        <f t="shared" si="0"/>
        <v>1054</v>
      </c>
      <c r="F24" s="31">
        <f>SUM(F7:F10,F14:F23)</f>
        <v>30</v>
      </c>
      <c r="G24" s="31">
        <f t="shared" si="1"/>
        <v>990</v>
      </c>
    </row>
    <row r="25" spans="1:8" ht="15.75">
      <c r="A25" s="388" t="s">
        <v>55</v>
      </c>
      <c r="B25" s="389"/>
      <c r="C25" s="389"/>
      <c r="D25" s="389"/>
      <c r="E25" s="389"/>
      <c r="F25" s="389"/>
      <c r="G25" s="389"/>
      <c r="H25" s="390"/>
    </row>
    <row r="26" spans="1:7" ht="15.75">
      <c r="A26" s="394" t="s">
        <v>78</v>
      </c>
      <c r="B26" s="395"/>
      <c r="C26" s="31"/>
      <c r="D26" s="31"/>
      <c r="F26" s="31"/>
      <c r="G26" s="31"/>
    </row>
    <row r="27" spans="1:8" ht="15.75">
      <c r="A27" s="383"/>
      <c r="B27" s="61" t="s">
        <v>138</v>
      </c>
      <c r="C27" s="62" t="s">
        <v>76</v>
      </c>
      <c r="D27" s="82">
        <v>2</v>
      </c>
      <c r="E27" s="82">
        <f t="shared" si="0"/>
        <v>68</v>
      </c>
      <c r="F27" s="39">
        <v>2</v>
      </c>
      <c r="G27" s="31">
        <f t="shared" si="1"/>
        <v>66</v>
      </c>
      <c r="H27" s="40" t="s">
        <v>86</v>
      </c>
    </row>
    <row r="28" spans="1:8" ht="15.75">
      <c r="A28" s="384"/>
      <c r="B28" s="63" t="s">
        <v>24</v>
      </c>
      <c r="C28" s="62" t="s">
        <v>76</v>
      </c>
      <c r="D28" s="82">
        <v>1</v>
      </c>
      <c r="E28" s="82">
        <f t="shared" si="0"/>
        <v>34</v>
      </c>
      <c r="F28" s="39">
        <v>2</v>
      </c>
      <c r="G28" s="31">
        <f t="shared" si="1"/>
        <v>66</v>
      </c>
      <c r="H28" s="40" t="s">
        <v>86</v>
      </c>
    </row>
    <row r="29" spans="1:7" ht="15.75">
      <c r="A29" s="381" t="s">
        <v>77</v>
      </c>
      <c r="B29" s="382"/>
      <c r="C29" s="62"/>
      <c r="D29" s="82"/>
      <c r="E29" s="82">
        <f t="shared" si="0"/>
        <v>0</v>
      </c>
      <c r="F29" s="39"/>
      <c r="G29" s="31">
        <f t="shared" si="1"/>
        <v>0</v>
      </c>
    </row>
    <row r="30" spans="1:7" ht="15.75">
      <c r="A30" s="392" t="s">
        <v>33</v>
      </c>
      <c r="B30" s="393"/>
      <c r="C30" s="64"/>
      <c r="D30" s="82">
        <f>SUM(D27:D29,)</f>
        <v>3</v>
      </c>
      <c r="E30" s="82">
        <f t="shared" si="0"/>
        <v>102</v>
      </c>
      <c r="F30" s="39">
        <f>SUM(F27:F29,)</f>
        <v>4</v>
      </c>
      <c r="G30" s="31">
        <f t="shared" si="1"/>
        <v>132</v>
      </c>
    </row>
    <row r="31" spans="1:7" ht="15.75">
      <c r="A31" s="378" t="s">
        <v>132</v>
      </c>
      <c r="B31" s="378"/>
      <c r="C31" s="31"/>
      <c r="D31" s="81">
        <v>34</v>
      </c>
      <c r="E31" s="82"/>
      <c r="F31" s="31">
        <v>33</v>
      </c>
      <c r="G31" s="31"/>
    </row>
    <row r="32" spans="1:8" ht="15.75">
      <c r="A32" s="378" t="s">
        <v>133</v>
      </c>
      <c r="B32" s="378"/>
      <c r="C32" s="31"/>
      <c r="D32" s="81">
        <f>SUM(D24,D30)</f>
        <v>34</v>
      </c>
      <c r="E32" s="82">
        <f>D32*D31</f>
        <v>1156</v>
      </c>
      <c r="F32" s="31">
        <f>SUM(F24,F30)</f>
        <v>34</v>
      </c>
      <c r="G32" s="31">
        <f>F32*F31</f>
        <v>1122</v>
      </c>
      <c r="H32" s="34">
        <f>SUM(E32,G32)</f>
        <v>2278</v>
      </c>
    </row>
    <row r="33" spans="1:7" ht="46.5" customHeight="1">
      <c r="A33" s="378" t="s">
        <v>134</v>
      </c>
      <c r="B33" s="378"/>
      <c r="C33" s="31"/>
      <c r="D33" s="81">
        <v>34</v>
      </c>
      <c r="E33" s="81"/>
      <c r="F33" s="31">
        <v>34</v>
      </c>
      <c r="G33" s="31"/>
    </row>
    <row r="34" spans="1:8" ht="54" customHeight="1">
      <c r="A34" s="378" t="s">
        <v>135</v>
      </c>
      <c r="B34" s="378"/>
      <c r="C34" s="388" t="s">
        <v>136</v>
      </c>
      <c r="D34" s="389"/>
      <c r="E34" s="389"/>
      <c r="F34" s="389"/>
      <c r="G34" s="389"/>
      <c r="H34" s="390"/>
    </row>
  </sheetData>
  <sheetProtection/>
  <mergeCells count="28">
    <mergeCell ref="C34:H34"/>
    <mergeCell ref="A1:H2"/>
    <mergeCell ref="A30:B30"/>
    <mergeCell ref="A25:H25"/>
    <mergeCell ref="D3:G3"/>
    <mergeCell ref="D5:E5"/>
    <mergeCell ref="F5:G5"/>
    <mergeCell ref="A33:B33"/>
    <mergeCell ref="A34:B34"/>
    <mergeCell ref="A26:B26"/>
    <mergeCell ref="H3:H5"/>
    <mergeCell ref="D4:E4"/>
    <mergeCell ref="F4:G4"/>
    <mergeCell ref="A15:A17"/>
    <mergeCell ref="A18:A20"/>
    <mergeCell ref="A21:A22"/>
    <mergeCell ref="H7:H21"/>
    <mergeCell ref="A6:H6"/>
    <mergeCell ref="A31:B31"/>
    <mergeCell ref="A32:B32"/>
    <mergeCell ref="A3:A5"/>
    <mergeCell ref="B3:B5"/>
    <mergeCell ref="C3:C5"/>
    <mergeCell ref="A7:A8"/>
    <mergeCell ref="A10:A14"/>
    <mergeCell ref="A29:B29"/>
    <mergeCell ref="A24:B24"/>
    <mergeCell ref="A27:A28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0.875" style="28" customWidth="1"/>
    <col min="2" max="2" width="30.375" style="28" customWidth="1"/>
    <col min="3" max="3" width="9.125" style="43" customWidth="1"/>
    <col min="4" max="4" width="7.75390625" style="43" customWidth="1"/>
    <col min="5" max="5" width="8.125" style="43" customWidth="1"/>
    <col min="6" max="6" width="8.00390625" style="43" customWidth="1"/>
    <col min="7" max="7" width="8.125" style="43" customWidth="1"/>
    <col min="8" max="8" width="17.25390625" style="28" customWidth="1"/>
    <col min="9" max="16384" width="9.125" style="28" customWidth="1"/>
  </cols>
  <sheetData>
    <row r="1" spans="1:8" ht="15.75" customHeight="1">
      <c r="A1" s="403" t="s">
        <v>157</v>
      </c>
      <c r="B1" s="403"/>
      <c r="C1" s="403"/>
      <c r="D1" s="403"/>
      <c r="E1" s="403"/>
      <c r="F1" s="403"/>
      <c r="G1" s="403"/>
      <c r="H1" s="403"/>
    </row>
    <row r="2" spans="1:8" ht="16.5" customHeight="1">
      <c r="A2" s="403"/>
      <c r="B2" s="403"/>
      <c r="C2" s="403"/>
      <c r="D2" s="403"/>
      <c r="E2" s="403"/>
      <c r="F2" s="403"/>
      <c r="G2" s="403"/>
      <c r="H2" s="403"/>
    </row>
    <row r="3" spans="1:8" ht="16.5" customHeight="1">
      <c r="A3" s="379" t="s">
        <v>122</v>
      </c>
      <c r="B3" s="379" t="s">
        <v>123</v>
      </c>
      <c r="C3" s="379" t="s">
        <v>124</v>
      </c>
      <c r="D3" s="380" t="s">
        <v>125</v>
      </c>
      <c r="E3" s="380"/>
      <c r="F3" s="380"/>
      <c r="G3" s="380"/>
      <c r="H3" s="385" t="s">
        <v>85</v>
      </c>
    </row>
    <row r="4" spans="1:8" ht="15.75">
      <c r="A4" s="379"/>
      <c r="B4" s="379"/>
      <c r="C4" s="379"/>
      <c r="D4" s="386" t="s">
        <v>83</v>
      </c>
      <c r="E4" s="386"/>
      <c r="F4" s="380" t="s">
        <v>84</v>
      </c>
      <c r="G4" s="380"/>
      <c r="H4" s="385"/>
    </row>
    <row r="5" spans="1:8" ht="15.75">
      <c r="A5" s="379"/>
      <c r="B5" s="379"/>
      <c r="C5" s="379"/>
      <c r="D5" s="386" t="s">
        <v>155</v>
      </c>
      <c r="E5" s="386"/>
      <c r="F5" s="380" t="s">
        <v>156</v>
      </c>
      <c r="G5" s="380"/>
      <c r="H5" s="385"/>
    </row>
    <row r="6" spans="1:8" ht="15.75">
      <c r="A6" s="379" t="s">
        <v>87</v>
      </c>
      <c r="B6" s="379"/>
      <c r="C6" s="379"/>
      <c r="D6" s="379"/>
      <c r="E6" s="379"/>
      <c r="F6" s="379"/>
      <c r="G6" s="379"/>
      <c r="H6" s="379"/>
    </row>
    <row r="7" spans="1:8" ht="16.5" customHeight="1">
      <c r="A7" s="378" t="s">
        <v>126</v>
      </c>
      <c r="B7" s="46" t="s">
        <v>19</v>
      </c>
      <c r="C7" s="52" t="s">
        <v>72</v>
      </c>
      <c r="D7" s="79">
        <v>2</v>
      </c>
      <c r="E7" s="80">
        <f aca="true" t="shared" si="0" ref="E7:E24">D7*34</f>
        <v>68</v>
      </c>
      <c r="F7" s="48">
        <v>2</v>
      </c>
      <c r="G7" s="48">
        <f>F7*33</f>
        <v>66</v>
      </c>
      <c r="H7" s="387" t="s">
        <v>86</v>
      </c>
    </row>
    <row r="8" spans="1:8" ht="15.75">
      <c r="A8" s="378"/>
      <c r="B8" s="46" t="s">
        <v>20</v>
      </c>
      <c r="C8" s="52" t="s">
        <v>72</v>
      </c>
      <c r="D8" s="79">
        <v>3</v>
      </c>
      <c r="E8" s="80">
        <f t="shared" si="0"/>
        <v>102</v>
      </c>
      <c r="F8" s="48">
        <v>3</v>
      </c>
      <c r="G8" s="48">
        <f>F8*33</f>
        <v>99</v>
      </c>
      <c r="H8" s="387"/>
    </row>
    <row r="9" spans="1:8" ht="31.5">
      <c r="A9" s="30" t="s">
        <v>127</v>
      </c>
      <c r="B9" s="46" t="s">
        <v>90</v>
      </c>
      <c r="C9" s="52" t="s">
        <v>76</v>
      </c>
      <c r="D9" s="79">
        <v>5</v>
      </c>
      <c r="E9" s="80">
        <f t="shared" si="0"/>
        <v>170</v>
      </c>
      <c r="F9" s="48">
        <v>5</v>
      </c>
      <c r="G9" s="48">
        <f aca="true" t="shared" si="1" ref="G9:G24">F9*33</f>
        <v>165</v>
      </c>
      <c r="H9" s="387"/>
    </row>
    <row r="10" spans="1:8" ht="15.75">
      <c r="A10" s="378" t="s">
        <v>142</v>
      </c>
      <c r="B10" s="51" t="s">
        <v>26</v>
      </c>
      <c r="C10" s="53" t="s">
        <v>72</v>
      </c>
      <c r="D10" s="83">
        <v>5</v>
      </c>
      <c r="E10" s="80">
        <f t="shared" si="0"/>
        <v>170</v>
      </c>
      <c r="F10" s="74">
        <v>5</v>
      </c>
      <c r="G10" s="48">
        <f t="shared" si="1"/>
        <v>165</v>
      </c>
      <c r="H10" s="387"/>
    </row>
    <row r="11" spans="1:8" ht="31.5">
      <c r="A11" s="378"/>
      <c r="B11" s="30" t="s">
        <v>139</v>
      </c>
      <c r="C11" s="29" t="s">
        <v>72</v>
      </c>
      <c r="D11" s="81">
        <v>2</v>
      </c>
      <c r="E11" s="82">
        <v>187</v>
      </c>
      <c r="F11" s="31">
        <v>2</v>
      </c>
      <c r="G11" s="31">
        <v>182</v>
      </c>
      <c r="H11" s="387"/>
    </row>
    <row r="12" spans="1:8" ht="15.75">
      <c r="A12" s="378"/>
      <c r="B12" s="30" t="s">
        <v>140</v>
      </c>
      <c r="C12" s="29" t="s">
        <v>72</v>
      </c>
      <c r="D12" s="81">
        <v>2</v>
      </c>
      <c r="E12" s="82">
        <f>D12*34</f>
        <v>68</v>
      </c>
      <c r="F12" s="31">
        <v>2</v>
      </c>
      <c r="G12" s="31">
        <f>F12*33</f>
        <v>66</v>
      </c>
      <c r="H12" s="387"/>
    </row>
    <row r="13" spans="1:8" ht="31.5">
      <c r="A13" s="378"/>
      <c r="B13" s="30" t="s">
        <v>141</v>
      </c>
      <c r="C13" s="29" t="s">
        <v>72</v>
      </c>
      <c r="D13" s="81">
        <v>1</v>
      </c>
      <c r="E13" s="82">
        <v>17</v>
      </c>
      <c r="F13" s="31">
        <v>1</v>
      </c>
      <c r="G13" s="31">
        <v>16</v>
      </c>
      <c r="H13" s="387"/>
    </row>
    <row r="14" spans="1:8" ht="15.75">
      <c r="A14" s="378"/>
      <c r="B14" s="46" t="s">
        <v>43</v>
      </c>
      <c r="C14" s="52" t="s">
        <v>72</v>
      </c>
      <c r="D14" s="79">
        <v>1</v>
      </c>
      <c r="E14" s="80">
        <f t="shared" si="0"/>
        <v>34</v>
      </c>
      <c r="F14" s="48">
        <v>1</v>
      </c>
      <c r="G14" s="48">
        <f t="shared" si="1"/>
        <v>33</v>
      </c>
      <c r="H14" s="387"/>
    </row>
    <row r="15" spans="1:8" ht="15.75">
      <c r="A15" s="378" t="s">
        <v>129</v>
      </c>
      <c r="B15" s="46" t="s">
        <v>22</v>
      </c>
      <c r="C15" s="52" t="s">
        <v>72</v>
      </c>
      <c r="D15" s="79">
        <v>2</v>
      </c>
      <c r="E15" s="80">
        <f t="shared" si="0"/>
        <v>68</v>
      </c>
      <c r="F15" s="48">
        <v>2</v>
      </c>
      <c r="G15" s="48">
        <f t="shared" si="1"/>
        <v>66</v>
      </c>
      <c r="H15" s="387"/>
    </row>
    <row r="16" spans="1:8" ht="15.75">
      <c r="A16" s="378"/>
      <c r="B16" s="46" t="s">
        <v>23</v>
      </c>
      <c r="C16" s="52" t="s">
        <v>72</v>
      </c>
      <c r="D16" s="79">
        <v>1</v>
      </c>
      <c r="E16" s="80">
        <f t="shared" si="0"/>
        <v>34</v>
      </c>
      <c r="F16" s="48">
        <v>1</v>
      </c>
      <c r="G16" s="48">
        <f t="shared" si="1"/>
        <v>33</v>
      </c>
      <c r="H16" s="387"/>
    </row>
    <row r="17" spans="1:8" ht="15.75">
      <c r="A17" s="378"/>
      <c r="B17" s="46" t="s">
        <v>24</v>
      </c>
      <c r="C17" s="52" t="s">
        <v>72</v>
      </c>
      <c r="D17" s="79">
        <v>1</v>
      </c>
      <c r="E17" s="80">
        <f t="shared" si="0"/>
        <v>34</v>
      </c>
      <c r="F17" s="48">
        <v>1</v>
      </c>
      <c r="G17" s="48">
        <f t="shared" si="1"/>
        <v>33</v>
      </c>
      <c r="H17" s="387"/>
    </row>
    <row r="18" spans="1:8" ht="15.75">
      <c r="A18" s="378" t="s">
        <v>130</v>
      </c>
      <c r="B18" s="46" t="s">
        <v>42</v>
      </c>
      <c r="C18" s="52" t="s">
        <v>72</v>
      </c>
      <c r="D18" s="79">
        <v>2</v>
      </c>
      <c r="E18" s="80">
        <f t="shared" si="0"/>
        <v>68</v>
      </c>
      <c r="F18" s="48">
        <v>2</v>
      </c>
      <c r="G18" s="48">
        <f t="shared" si="1"/>
        <v>66</v>
      </c>
      <c r="H18" s="387"/>
    </row>
    <row r="19" spans="1:8" ht="15.75">
      <c r="A19" s="378"/>
      <c r="B19" s="46" t="s">
        <v>47</v>
      </c>
      <c r="C19" s="52" t="s">
        <v>76</v>
      </c>
      <c r="D19" s="79">
        <v>4</v>
      </c>
      <c r="E19" s="80">
        <f t="shared" si="0"/>
        <v>136</v>
      </c>
      <c r="F19" s="48">
        <v>4</v>
      </c>
      <c r="G19" s="48">
        <f t="shared" si="1"/>
        <v>132</v>
      </c>
      <c r="H19" s="387"/>
    </row>
    <row r="20" spans="1:8" ht="15.75">
      <c r="A20" s="378"/>
      <c r="B20" s="46" t="s">
        <v>21</v>
      </c>
      <c r="C20" s="52" t="s">
        <v>72</v>
      </c>
      <c r="D20" s="79">
        <v>1</v>
      </c>
      <c r="E20" s="80">
        <f t="shared" si="0"/>
        <v>34</v>
      </c>
      <c r="F20" s="48">
        <v>1</v>
      </c>
      <c r="G20" s="48">
        <f t="shared" si="1"/>
        <v>33</v>
      </c>
      <c r="H20" s="387"/>
    </row>
    <row r="21" spans="1:8" ht="15.75">
      <c r="A21" s="378" t="s">
        <v>131</v>
      </c>
      <c r="B21" s="46" t="s">
        <v>25</v>
      </c>
      <c r="C21" s="52" t="s">
        <v>72</v>
      </c>
      <c r="D21" s="79">
        <v>2</v>
      </c>
      <c r="E21" s="80">
        <f t="shared" si="0"/>
        <v>68</v>
      </c>
      <c r="F21" s="48">
        <v>2</v>
      </c>
      <c r="G21" s="48">
        <f t="shared" si="1"/>
        <v>66</v>
      </c>
      <c r="H21" s="387"/>
    </row>
    <row r="22" spans="1:8" ht="45.75" customHeight="1">
      <c r="A22" s="378"/>
      <c r="B22" s="46" t="s">
        <v>27</v>
      </c>
      <c r="C22" s="52" t="s">
        <v>72</v>
      </c>
      <c r="D22" s="79">
        <v>1</v>
      </c>
      <c r="E22" s="80">
        <f t="shared" si="0"/>
        <v>34</v>
      </c>
      <c r="F22" s="48">
        <v>1</v>
      </c>
      <c r="G22" s="48">
        <f t="shared" si="1"/>
        <v>33</v>
      </c>
      <c r="H22" s="387"/>
    </row>
    <row r="23" spans="1:8" ht="15.75">
      <c r="A23" s="30"/>
      <c r="B23" s="30" t="s">
        <v>75</v>
      </c>
      <c r="C23" s="29"/>
      <c r="D23" s="81">
        <v>1</v>
      </c>
      <c r="E23" s="82">
        <f t="shared" si="0"/>
        <v>34</v>
      </c>
      <c r="F23" s="31"/>
      <c r="G23" s="31">
        <f t="shared" si="1"/>
        <v>0</v>
      </c>
      <c r="H23" s="34"/>
    </row>
    <row r="24" spans="1:8" ht="15.75">
      <c r="A24" s="378" t="s">
        <v>33</v>
      </c>
      <c r="B24" s="378"/>
      <c r="C24" s="29"/>
      <c r="D24" s="81">
        <v>31</v>
      </c>
      <c r="E24" s="82">
        <f t="shared" si="0"/>
        <v>1054</v>
      </c>
      <c r="F24" s="31">
        <v>30</v>
      </c>
      <c r="G24" s="31">
        <f t="shared" si="1"/>
        <v>990</v>
      </c>
      <c r="H24" s="34"/>
    </row>
    <row r="25" spans="1:8" ht="15.75">
      <c r="A25" s="388" t="s">
        <v>55</v>
      </c>
      <c r="B25" s="389"/>
      <c r="C25" s="389"/>
      <c r="D25" s="389"/>
      <c r="E25" s="389"/>
      <c r="F25" s="389"/>
      <c r="G25" s="389"/>
      <c r="H25" s="390"/>
    </row>
    <row r="26" spans="1:8" ht="15" customHeight="1">
      <c r="A26" s="398" t="s">
        <v>78</v>
      </c>
      <c r="B26" s="398"/>
      <c r="C26" s="54"/>
      <c r="D26" s="141"/>
      <c r="E26" s="142"/>
      <c r="F26" s="38"/>
      <c r="G26" s="39"/>
      <c r="H26" s="34"/>
    </row>
    <row r="27" spans="1:8" ht="15.75">
      <c r="A27" s="55"/>
      <c r="B27" s="57" t="s">
        <v>115</v>
      </c>
      <c r="C27" s="57"/>
      <c r="D27" s="82">
        <v>1</v>
      </c>
      <c r="E27" s="82">
        <f aca="true" t="shared" si="2" ref="E27:E34">D27*34</f>
        <v>34</v>
      </c>
      <c r="F27" s="56">
        <v>1</v>
      </c>
      <c r="G27" s="39">
        <f aca="true" t="shared" si="3" ref="G27:G34">F27*33</f>
        <v>33</v>
      </c>
      <c r="H27" s="40" t="s">
        <v>86</v>
      </c>
    </row>
    <row r="28" spans="1:8" ht="15.75">
      <c r="A28" s="55"/>
      <c r="B28" s="57" t="s">
        <v>19</v>
      </c>
      <c r="C28" s="58"/>
      <c r="D28" s="82">
        <v>1</v>
      </c>
      <c r="E28" s="82">
        <f>D28*34</f>
        <v>34</v>
      </c>
      <c r="F28" s="56">
        <v>1</v>
      </c>
      <c r="G28" s="39">
        <f>F28*33</f>
        <v>33</v>
      </c>
      <c r="H28" s="40" t="s">
        <v>86</v>
      </c>
    </row>
    <row r="29" spans="1:8" ht="15.75">
      <c r="A29" s="399" t="s">
        <v>77</v>
      </c>
      <c r="B29" s="399"/>
      <c r="C29" s="59"/>
      <c r="D29" s="84"/>
      <c r="E29" s="82"/>
      <c r="F29" s="38"/>
      <c r="G29" s="39"/>
      <c r="H29" s="34"/>
    </row>
    <row r="30" spans="1:8" ht="15" customHeight="1">
      <c r="A30" s="60"/>
      <c r="B30" s="57" t="s">
        <v>108</v>
      </c>
      <c r="C30" s="58"/>
      <c r="D30" s="82">
        <v>1</v>
      </c>
      <c r="E30" s="82">
        <f t="shared" si="2"/>
        <v>34</v>
      </c>
      <c r="F30" s="56">
        <v>1</v>
      </c>
      <c r="G30" s="39">
        <f t="shared" si="3"/>
        <v>33</v>
      </c>
      <c r="H30" s="40" t="s">
        <v>86</v>
      </c>
    </row>
    <row r="31" spans="1:8" ht="15" customHeight="1">
      <c r="A31" s="60"/>
      <c r="B31" s="34" t="s">
        <v>105</v>
      </c>
      <c r="C31" s="33"/>
      <c r="D31" s="82"/>
      <c r="E31" s="82"/>
      <c r="F31" s="33">
        <v>1</v>
      </c>
      <c r="G31" s="39">
        <f t="shared" si="3"/>
        <v>33</v>
      </c>
      <c r="H31" s="40" t="s">
        <v>86</v>
      </c>
    </row>
    <row r="32" spans="1:8" ht="15.75">
      <c r="A32" s="396" t="s">
        <v>33</v>
      </c>
      <c r="B32" s="397"/>
      <c r="C32" s="29"/>
      <c r="D32" s="81">
        <f>SUM(D26:D30)</f>
        <v>3</v>
      </c>
      <c r="E32" s="82">
        <f t="shared" si="2"/>
        <v>102</v>
      </c>
      <c r="F32" s="31">
        <f>SUM(F26:F31)</f>
        <v>4</v>
      </c>
      <c r="G32" s="39">
        <f t="shared" si="3"/>
        <v>132</v>
      </c>
      <c r="H32" s="34"/>
    </row>
    <row r="33" spans="1:8" ht="15.75">
      <c r="A33" s="396" t="s">
        <v>132</v>
      </c>
      <c r="B33" s="397"/>
      <c r="C33" s="29"/>
      <c r="D33" s="81">
        <v>34</v>
      </c>
      <c r="E33" s="82"/>
      <c r="F33" s="31">
        <v>33</v>
      </c>
      <c r="G33" s="31"/>
      <c r="H33" s="34"/>
    </row>
    <row r="34" spans="1:8" ht="15.75">
      <c r="A34" s="378" t="s">
        <v>133</v>
      </c>
      <c r="B34" s="378"/>
      <c r="C34" s="29"/>
      <c r="D34" s="81">
        <f>SUM(D24,D32)</f>
        <v>34</v>
      </c>
      <c r="E34" s="82">
        <f t="shared" si="2"/>
        <v>1156</v>
      </c>
      <c r="F34" s="31">
        <f>SUM(F24,F32)</f>
        <v>34</v>
      </c>
      <c r="G34" s="31">
        <f t="shared" si="3"/>
        <v>1122</v>
      </c>
      <c r="H34" s="34"/>
    </row>
    <row r="35" spans="1:8" ht="48" customHeight="1">
      <c r="A35" s="378" t="s">
        <v>134</v>
      </c>
      <c r="B35" s="378"/>
      <c r="C35" s="29"/>
      <c r="D35" s="81">
        <v>34</v>
      </c>
      <c r="E35" s="81"/>
      <c r="F35" s="31">
        <v>34</v>
      </c>
      <c r="G35" s="31"/>
      <c r="H35" s="34"/>
    </row>
    <row r="36" spans="1:8" ht="50.25" customHeight="1">
      <c r="A36" s="378" t="s">
        <v>135</v>
      </c>
      <c r="B36" s="378"/>
      <c r="C36" s="400" t="s">
        <v>158</v>
      </c>
      <c r="D36" s="401"/>
      <c r="E36" s="401"/>
      <c r="F36" s="401"/>
      <c r="G36" s="401"/>
      <c r="H36" s="402"/>
    </row>
  </sheetData>
  <sheetProtection/>
  <mergeCells count="27">
    <mergeCell ref="C36:H36"/>
    <mergeCell ref="H3:H5"/>
    <mergeCell ref="A1:H2"/>
    <mergeCell ref="A6:H6"/>
    <mergeCell ref="H7:H22"/>
    <mergeCell ref="A32:B32"/>
    <mergeCell ref="A25:H25"/>
    <mergeCell ref="A24:B24"/>
    <mergeCell ref="A7:A8"/>
    <mergeCell ref="A10:A14"/>
    <mergeCell ref="A36:B36"/>
    <mergeCell ref="A26:B26"/>
    <mergeCell ref="A29:B29"/>
    <mergeCell ref="A18:A20"/>
    <mergeCell ref="A21:A22"/>
    <mergeCell ref="D3:G3"/>
    <mergeCell ref="D4:E4"/>
    <mergeCell ref="D5:E5"/>
    <mergeCell ref="F5:G5"/>
    <mergeCell ref="F4:G4"/>
    <mergeCell ref="A3:A5"/>
    <mergeCell ref="B3:B5"/>
    <mergeCell ref="C3:C5"/>
    <mergeCell ref="A33:B33"/>
    <mergeCell ref="A34:B34"/>
    <mergeCell ref="A35:B35"/>
    <mergeCell ref="A15:A17"/>
  </mergeCells>
  <printOptions/>
  <pageMargins left="0.5905511811023622" right="0.1181102362204724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A1" sqref="A1:H1"/>
    </sheetView>
  </sheetViews>
  <sheetFormatPr defaultColWidth="8.875" defaultRowHeight="12.75"/>
  <cols>
    <col min="1" max="1" width="25.625" style="1" customWidth="1"/>
    <col min="2" max="2" width="29.875" style="1" customWidth="1"/>
    <col min="3" max="3" width="10.375" style="1" customWidth="1"/>
    <col min="4" max="4" width="5.375" style="1" customWidth="1"/>
    <col min="5" max="5" width="9.00390625" style="3" customWidth="1"/>
    <col min="6" max="6" width="4.875" style="3" customWidth="1"/>
    <col min="7" max="7" width="6.00390625" style="3" customWidth="1"/>
    <col min="8" max="8" width="17.625" style="3" customWidth="1"/>
    <col min="9" max="16384" width="8.875" style="1" customWidth="1"/>
  </cols>
  <sheetData>
    <row r="1" spans="1:8" ht="48.75" customHeight="1">
      <c r="A1" s="403" t="s">
        <v>175</v>
      </c>
      <c r="B1" s="403"/>
      <c r="C1" s="403"/>
      <c r="D1" s="403"/>
      <c r="E1" s="403"/>
      <c r="F1" s="403"/>
      <c r="G1" s="403"/>
      <c r="H1" s="403"/>
    </row>
    <row r="2" spans="1:8" ht="14.25" customHeight="1">
      <c r="A2" s="379" t="s">
        <v>122</v>
      </c>
      <c r="B2" s="379" t="s">
        <v>123</v>
      </c>
      <c r="C2" s="379" t="s">
        <v>124</v>
      </c>
      <c r="D2" s="379" t="s">
        <v>125</v>
      </c>
      <c r="E2" s="379"/>
      <c r="F2" s="379"/>
      <c r="G2" s="379"/>
      <c r="H2" s="385" t="s">
        <v>85</v>
      </c>
    </row>
    <row r="3" spans="1:8" ht="14.25" customHeight="1">
      <c r="A3" s="379"/>
      <c r="B3" s="379"/>
      <c r="C3" s="379"/>
      <c r="D3" s="406" t="s">
        <v>83</v>
      </c>
      <c r="E3" s="406"/>
      <c r="F3" s="379" t="s">
        <v>84</v>
      </c>
      <c r="G3" s="379"/>
      <c r="H3" s="385"/>
    </row>
    <row r="4" spans="1:8" ht="15.75">
      <c r="A4" s="379"/>
      <c r="B4" s="379"/>
      <c r="C4" s="379"/>
      <c r="D4" s="406" t="s">
        <v>176</v>
      </c>
      <c r="E4" s="406"/>
      <c r="F4" s="379" t="s">
        <v>177</v>
      </c>
      <c r="G4" s="379"/>
      <c r="H4" s="385"/>
    </row>
    <row r="5" spans="1:8" ht="15.75">
      <c r="A5" s="379" t="s">
        <v>87</v>
      </c>
      <c r="B5" s="379"/>
      <c r="C5" s="379"/>
      <c r="D5" s="379"/>
      <c r="E5" s="379"/>
      <c r="F5" s="379"/>
      <c r="G5" s="379"/>
      <c r="H5" s="379"/>
    </row>
    <row r="6" spans="1:8" ht="15.75">
      <c r="A6" s="378" t="s">
        <v>126</v>
      </c>
      <c r="B6" s="46" t="s">
        <v>19</v>
      </c>
      <c r="C6" s="48" t="s">
        <v>72</v>
      </c>
      <c r="D6" s="79">
        <v>2</v>
      </c>
      <c r="E6" s="79">
        <f>D6*34</f>
        <v>68</v>
      </c>
      <c r="F6" s="48">
        <v>2</v>
      </c>
      <c r="G6" s="49">
        <f>F6*33</f>
        <v>66</v>
      </c>
      <c r="H6" s="387" t="s">
        <v>86</v>
      </c>
    </row>
    <row r="7" spans="1:8" ht="15" customHeight="1">
      <c r="A7" s="378"/>
      <c r="B7" s="46" t="s">
        <v>20</v>
      </c>
      <c r="C7" s="48" t="s">
        <v>72</v>
      </c>
      <c r="D7" s="79">
        <v>3</v>
      </c>
      <c r="E7" s="79">
        <f aca="true" t="shared" si="0" ref="E7:E28">D7*34</f>
        <v>102</v>
      </c>
      <c r="F7" s="48">
        <v>3</v>
      </c>
      <c r="G7" s="49">
        <f aca="true" t="shared" si="1" ref="G7:G28">F7*33</f>
        <v>99</v>
      </c>
      <c r="H7" s="387"/>
    </row>
    <row r="8" spans="1:8" ht="31.5">
      <c r="A8" s="30" t="s">
        <v>127</v>
      </c>
      <c r="B8" s="46" t="s">
        <v>90</v>
      </c>
      <c r="C8" s="48" t="s">
        <v>72</v>
      </c>
      <c r="D8" s="79">
        <v>3</v>
      </c>
      <c r="E8" s="79">
        <f t="shared" si="0"/>
        <v>102</v>
      </c>
      <c r="F8" s="48">
        <v>3</v>
      </c>
      <c r="G8" s="49">
        <f t="shared" si="1"/>
        <v>99</v>
      </c>
      <c r="H8" s="387"/>
    </row>
    <row r="9" spans="1:8" ht="15.75">
      <c r="A9" s="378" t="s">
        <v>58</v>
      </c>
      <c r="B9" s="47" t="s">
        <v>26</v>
      </c>
      <c r="C9" s="49" t="s">
        <v>76</v>
      </c>
      <c r="D9" s="80">
        <v>8</v>
      </c>
      <c r="E9" s="79">
        <f t="shared" si="0"/>
        <v>272</v>
      </c>
      <c r="F9" s="49">
        <v>8</v>
      </c>
      <c r="G9" s="49">
        <f t="shared" si="1"/>
        <v>264</v>
      </c>
      <c r="H9" s="387"/>
    </row>
    <row r="10" spans="1:8" ht="30" customHeight="1">
      <c r="A10" s="378"/>
      <c r="B10" s="30" t="s">
        <v>139</v>
      </c>
      <c r="C10" s="31" t="s">
        <v>76</v>
      </c>
      <c r="D10" s="81">
        <v>5</v>
      </c>
      <c r="E10" s="92">
        <v>187</v>
      </c>
      <c r="F10" s="31">
        <v>5</v>
      </c>
      <c r="G10" s="33">
        <v>182</v>
      </c>
      <c r="H10" s="387"/>
    </row>
    <row r="11" spans="1:8" ht="15" customHeight="1">
      <c r="A11" s="378"/>
      <c r="B11" s="30" t="s">
        <v>140</v>
      </c>
      <c r="C11" s="31" t="s">
        <v>76</v>
      </c>
      <c r="D11" s="81">
        <v>2</v>
      </c>
      <c r="E11" s="81">
        <f t="shared" si="0"/>
        <v>68</v>
      </c>
      <c r="F11" s="31">
        <v>2</v>
      </c>
      <c r="G11" s="33">
        <f t="shared" si="1"/>
        <v>66</v>
      </c>
      <c r="H11" s="387"/>
    </row>
    <row r="12" spans="1:8" ht="31.5">
      <c r="A12" s="378"/>
      <c r="B12" s="30" t="s">
        <v>141</v>
      </c>
      <c r="C12" s="31" t="s">
        <v>76</v>
      </c>
      <c r="D12" s="81">
        <v>1</v>
      </c>
      <c r="E12" s="81">
        <v>17</v>
      </c>
      <c r="F12" s="31">
        <v>1</v>
      </c>
      <c r="G12" s="33">
        <v>16</v>
      </c>
      <c r="H12" s="387"/>
    </row>
    <row r="13" spans="1:8" ht="15" customHeight="1">
      <c r="A13" s="378"/>
      <c r="B13" s="46" t="s">
        <v>43</v>
      </c>
      <c r="C13" s="48" t="s">
        <v>72</v>
      </c>
      <c r="D13" s="79">
        <v>4</v>
      </c>
      <c r="E13" s="79">
        <f t="shared" si="0"/>
        <v>136</v>
      </c>
      <c r="F13" s="48">
        <v>4</v>
      </c>
      <c r="G13" s="49">
        <f t="shared" si="1"/>
        <v>132</v>
      </c>
      <c r="H13" s="387"/>
    </row>
    <row r="14" spans="1:8" ht="15" customHeight="1">
      <c r="A14" s="378" t="s">
        <v>129</v>
      </c>
      <c r="B14" s="46" t="s">
        <v>22</v>
      </c>
      <c r="C14" s="48" t="s">
        <v>76</v>
      </c>
      <c r="D14" s="79">
        <v>2</v>
      </c>
      <c r="E14" s="79">
        <f t="shared" si="0"/>
        <v>68</v>
      </c>
      <c r="F14" s="48">
        <v>2</v>
      </c>
      <c r="G14" s="49">
        <f t="shared" si="1"/>
        <v>66</v>
      </c>
      <c r="H14" s="387"/>
    </row>
    <row r="15" spans="1:8" ht="15" customHeight="1">
      <c r="A15" s="378"/>
      <c r="B15" s="46" t="s">
        <v>23</v>
      </c>
      <c r="C15" s="48" t="s">
        <v>72</v>
      </c>
      <c r="D15" s="79">
        <v>1</v>
      </c>
      <c r="E15" s="79">
        <f t="shared" si="0"/>
        <v>34</v>
      </c>
      <c r="F15" s="48">
        <v>1</v>
      </c>
      <c r="G15" s="49">
        <f t="shared" si="1"/>
        <v>33</v>
      </c>
      <c r="H15" s="387"/>
    </row>
    <row r="16" spans="1:8" ht="15" customHeight="1">
      <c r="A16" s="378"/>
      <c r="B16" s="46" t="s">
        <v>24</v>
      </c>
      <c r="C16" s="48" t="s">
        <v>72</v>
      </c>
      <c r="D16" s="79">
        <v>1</v>
      </c>
      <c r="E16" s="79">
        <f t="shared" si="0"/>
        <v>34</v>
      </c>
      <c r="F16" s="48">
        <v>1</v>
      </c>
      <c r="G16" s="49">
        <f t="shared" si="1"/>
        <v>33</v>
      </c>
      <c r="H16" s="387"/>
    </row>
    <row r="17" spans="1:8" ht="15.75">
      <c r="A17" s="378" t="s">
        <v>130</v>
      </c>
      <c r="B17" s="46" t="s">
        <v>42</v>
      </c>
      <c r="C17" s="48" t="s">
        <v>72</v>
      </c>
      <c r="D17" s="79">
        <v>2</v>
      </c>
      <c r="E17" s="79">
        <f t="shared" si="0"/>
        <v>68</v>
      </c>
      <c r="F17" s="48">
        <v>2</v>
      </c>
      <c r="G17" s="49">
        <f t="shared" si="1"/>
        <v>66</v>
      </c>
      <c r="H17" s="387"/>
    </row>
    <row r="18" spans="1:8" ht="15.75">
      <c r="A18" s="378"/>
      <c r="B18" s="46" t="s">
        <v>47</v>
      </c>
      <c r="C18" s="48" t="s">
        <v>72</v>
      </c>
      <c r="D18" s="79">
        <v>2</v>
      </c>
      <c r="E18" s="79">
        <f t="shared" si="0"/>
        <v>68</v>
      </c>
      <c r="F18" s="48">
        <v>2</v>
      </c>
      <c r="G18" s="49">
        <f t="shared" si="1"/>
        <v>66</v>
      </c>
      <c r="H18" s="387"/>
    </row>
    <row r="19" spans="1:8" ht="15" customHeight="1">
      <c r="A19" s="378"/>
      <c r="B19" s="46" t="s">
        <v>21</v>
      </c>
      <c r="C19" s="48" t="s">
        <v>72</v>
      </c>
      <c r="D19" s="79">
        <v>1</v>
      </c>
      <c r="E19" s="79">
        <f t="shared" si="0"/>
        <v>34</v>
      </c>
      <c r="F19" s="48">
        <v>1</v>
      </c>
      <c r="G19" s="49">
        <f t="shared" si="1"/>
        <v>33</v>
      </c>
      <c r="H19" s="387"/>
    </row>
    <row r="20" spans="1:8" ht="15.75">
      <c r="A20" s="378" t="s">
        <v>131</v>
      </c>
      <c r="B20" s="46" t="s">
        <v>25</v>
      </c>
      <c r="C20" s="48" t="s">
        <v>72</v>
      </c>
      <c r="D20" s="79">
        <v>2</v>
      </c>
      <c r="E20" s="79">
        <f t="shared" si="0"/>
        <v>68</v>
      </c>
      <c r="F20" s="48">
        <v>2</v>
      </c>
      <c r="G20" s="49">
        <f t="shared" si="1"/>
        <v>66</v>
      </c>
      <c r="H20" s="387"/>
    </row>
    <row r="21" spans="1:8" ht="31.5">
      <c r="A21" s="378"/>
      <c r="B21" s="46" t="s">
        <v>27</v>
      </c>
      <c r="C21" s="48" t="s">
        <v>72</v>
      </c>
      <c r="D21" s="79">
        <v>1</v>
      </c>
      <c r="E21" s="79">
        <f t="shared" si="0"/>
        <v>34</v>
      </c>
      <c r="F21" s="48">
        <v>1</v>
      </c>
      <c r="G21" s="49">
        <f t="shared" si="1"/>
        <v>33</v>
      </c>
      <c r="H21" s="34"/>
    </row>
    <row r="22" spans="1:8" ht="63">
      <c r="A22" s="30"/>
      <c r="B22" s="30" t="s">
        <v>75</v>
      </c>
      <c r="C22" s="31"/>
      <c r="D22" s="90">
        <v>1</v>
      </c>
      <c r="E22" s="90">
        <f t="shared" si="0"/>
        <v>34</v>
      </c>
      <c r="F22" s="29"/>
      <c r="G22" s="44">
        <f t="shared" si="1"/>
        <v>0</v>
      </c>
      <c r="H22" s="32" t="s">
        <v>88</v>
      </c>
    </row>
    <row r="23" spans="1:8" ht="16.5" customHeight="1">
      <c r="A23" s="378" t="s">
        <v>33</v>
      </c>
      <c r="B23" s="378"/>
      <c r="C23" s="31"/>
      <c r="D23" s="81">
        <f>SUM(D6:D9,D13:D22)</f>
        <v>33</v>
      </c>
      <c r="E23" s="81">
        <f t="shared" si="0"/>
        <v>1122</v>
      </c>
      <c r="F23" s="31">
        <f>SUM(F6:F9,F13:F22)</f>
        <v>32</v>
      </c>
      <c r="G23" s="33">
        <f t="shared" si="1"/>
        <v>1056</v>
      </c>
      <c r="H23" s="34"/>
    </row>
    <row r="24" spans="1:8" ht="16.5" customHeight="1">
      <c r="A24" s="388" t="s">
        <v>55</v>
      </c>
      <c r="B24" s="389"/>
      <c r="C24" s="389"/>
      <c r="D24" s="389"/>
      <c r="E24" s="389"/>
      <c r="F24" s="389"/>
      <c r="G24" s="389"/>
      <c r="H24" s="390"/>
    </row>
    <row r="25" spans="1:8" ht="16.5" customHeight="1">
      <c r="A25" s="404" t="s">
        <v>78</v>
      </c>
      <c r="B25" s="405"/>
      <c r="C25" s="35"/>
      <c r="D25" s="36"/>
      <c r="E25" s="31"/>
      <c r="F25" s="37"/>
      <c r="G25" s="33"/>
      <c r="H25" s="38"/>
    </row>
    <row r="26" spans="1:8" ht="16.5" customHeight="1">
      <c r="A26" s="30"/>
      <c r="B26" s="75" t="s">
        <v>22</v>
      </c>
      <c r="C26" s="78" t="s">
        <v>72</v>
      </c>
      <c r="D26" s="91">
        <v>1</v>
      </c>
      <c r="E26" s="79">
        <f>D26*34</f>
        <v>34</v>
      </c>
      <c r="F26" s="76">
        <v>1</v>
      </c>
      <c r="G26" s="49">
        <f>F26*33</f>
        <v>33</v>
      </c>
      <c r="H26" s="40" t="s">
        <v>86</v>
      </c>
    </row>
    <row r="27" spans="1:8" ht="16.5" customHeight="1">
      <c r="A27" s="381" t="s">
        <v>77</v>
      </c>
      <c r="B27" s="382"/>
      <c r="C27" s="41"/>
      <c r="D27" s="84"/>
      <c r="E27" s="81"/>
      <c r="F27" s="37"/>
      <c r="G27" s="33"/>
      <c r="H27" s="38"/>
    </row>
    <row r="28" spans="1:8" ht="15.75">
      <c r="A28" s="30"/>
      <c r="B28" s="42" t="s">
        <v>105</v>
      </c>
      <c r="C28" s="42"/>
      <c r="D28" s="82"/>
      <c r="E28" s="81">
        <f t="shared" si="0"/>
        <v>0</v>
      </c>
      <c r="F28" s="39">
        <v>1</v>
      </c>
      <c r="G28" s="33">
        <f t="shared" si="1"/>
        <v>33</v>
      </c>
      <c r="H28" s="45" t="s">
        <v>86</v>
      </c>
    </row>
    <row r="29" spans="1:8" ht="15" customHeight="1">
      <c r="A29" s="378" t="s">
        <v>132</v>
      </c>
      <c r="B29" s="378"/>
      <c r="C29" s="31"/>
      <c r="D29" s="81">
        <v>34</v>
      </c>
      <c r="E29" s="81"/>
      <c r="F29" s="31">
        <v>33</v>
      </c>
      <c r="G29" s="33"/>
      <c r="H29" s="34"/>
    </row>
    <row r="30" spans="1:8" ht="15.75">
      <c r="A30" s="378" t="s">
        <v>133</v>
      </c>
      <c r="B30" s="378"/>
      <c r="C30" s="31"/>
      <c r="D30" s="81">
        <f>SUM(D23,D26,D28)</f>
        <v>34</v>
      </c>
      <c r="E30" s="81">
        <f>D30*D29</f>
        <v>1156</v>
      </c>
      <c r="F30" s="31">
        <f>SUM(F23,F26,F28)</f>
        <v>34</v>
      </c>
      <c r="G30" s="33">
        <f>F30*F29</f>
        <v>1122</v>
      </c>
      <c r="H30" s="34">
        <f>SUM(E30,G30)</f>
        <v>2278</v>
      </c>
    </row>
    <row r="31" spans="1:8" ht="15.75">
      <c r="A31" s="378" t="s">
        <v>134</v>
      </c>
      <c r="B31" s="378"/>
      <c r="C31" s="31"/>
      <c r="D31" s="81">
        <v>34</v>
      </c>
      <c r="E31" s="81"/>
      <c r="F31" s="31">
        <v>34</v>
      </c>
      <c r="G31" s="33"/>
      <c r="H31" s="34"/>
    </row>
    <row r="32" spans="1:8" ht="52.5" customHeight="1">
      <c r="A32" s="378" t="s">
        <v>135</v>
      </c>
      <c r="B32" s="378"/>
      <c r="C32" s="388" t="s">
        <v>159</v>
      </c>
      <c r="D32" s="389"/>
      <c r="E32" s="389"/>
      <c r="F32" s="389"/>
      <c r="G32" s="389"/>
      <c r="H32" s="390"/>
    </row>
  </sheetData>
  <sheetProtection/>
  <mergeCells count="26">
    <mergeCell ref="A23:B23"/>
    <mergeCell ref="A1:H1"/>
    <mergeCell ref="A2:A4"/>
    <mergeCell ref="B2:B4"/>
    <mergeCell ref="C2:C4"/>
    <mergeCell ref="D2:G2"/>
    <mergeCell ref="H2:H4"/>
    <mergeCell ref="D3:E3"/>
    <mergeCell ref="F3:G3"/>
    <mergeCell ref="D4:E4"/>
    <mergeCell ref="F4:G4"/>
    <mergeCell ref="A5:H5"/>
    <mergeCell ref="A6:A7"/>
    <mergeCell ref="H6:H20"/>
    <mergeCell ref="A9:A13"/>
    <mergeCell ref="A14:A16"/>
    <mergeCell ref="A17:A19"/>
    <mergeCell ref="A20:A21"/>
    <mergeCell ref="A32:B32"/>
    <mergeCell ref="A24:H24"/>
    <mergeCell ref="A25:B25"/>
    <mergeCell ref="A27:B27"/>
    <mergeCell ref="A29:B29"/>
    <mergeCell ref="A30:B30"/>
    <mergeCell ref="A31:B31"/>
    <mergeCell ref="C32:H3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8" zoomScaleSheetLayoutView="98" zoomScalePageLayoutView="0" workbookViewId="0" topLeftCell="A1">
      <selection activeCell="A1" sqref="A1:H1"/>
    </sheetView>
  </sheetViews>
  <sheetFormatPr defaultColWidth="9.00390625" defaultRowHeight="12.75"/>
  <cols>
    <col min="1" max="1" width="23.75390625" style="28" customWidth="1"/>
    <col min="2" max="2" width="31.75390625" style="28" customWidth="1"/>
    <col min="3" max="3" width="9.125" style="28" customWidth="1"/>
    <col min="4" max="4" width="5.625" style="43" customWidth="1"/>
    <col min="5" max="5" width="6.00390625" style="43" customWidth="1"/>
    <col min="6" max="6" width="6.125" style="43" customWidth="1"/>
    <col min="7" max="7" width="7.125" style="43" customWidth="1"/>
    <col min="8" max="8" width="19.25390625" style="28" customWidth="1"/>
    <col min="9" max="16384" width="9.125" style="28" customWidth="1"/>
  </cols>
  <sheetData>
    <row r="1" spans="1:8" ht="45.75" customHeight="1">
      <c r="A1" s="403" t="s">
        <v>137</v>
      </c>
      <c r="B1" s="403"/>
      <c r="C1" s="403"/>
      <c r="D1" s="403"/>
      <c r="E1" s="403"/>
      <c r="F1" s="403"/>
      <c r="G1" s="403"/>
      <c r="H1" s="403"/>
    </row>
    <row r="2" spans="1:8" ht="28.5" customHeight="1">
      <c r="A2" s="379" t="s">
        <v>122</v>
      </c>
      <c r="B2" s="379" t="s">
        <v>123</v>
      </c>
      <c r="C2" s="379" t="s">
        <v>124</v>
      </c>
      <c r="D2" s="379" t="s">
        <v>125</v>
      </c>
      <c r="E2" s="379"/>
      <c r="F2" s="379"/>
      <c r="G2" s="379"/>
      <c r="H2" s="385" t="s">
        <v>85</v>
      </c>
    </row>
    <row r="3" spans="1:8" ht="15.75" customHeight="1">
      <c r="A3" s="379"/>
      <c r="B3" s="379"/>
      <c r="C3" s="379"/>
      <c r="D3" s="406" t="s">
        <v>83</v>
      </c>
      <c r="E3" s="406"/>
      <c r="F3" s="379" t="s">
        <v>84</v>
      </c>
      <c r="G3" s="379"/>
      <c r="H3" s="385"/>
    </row>
    <row r="4" spans="1:8" ht="15.75" customHeight="1">
      <c r="A4" s="379"/>
      <c r="B4" s="379"/>
      <c r="C4" s="379"/>
      <c r="D4" s="406" t="s">
        <v>153</v>
      </c>
      <c r="E4" s="406"/>
      <c r="F4" s="379" t="s">
        <v>161</v>
      </c>
      <c r="G4" s="379"/>
      <c r="H4" s="385"/>
    </row>
    <row r="5" spans="1:8" ht="15.75">
      <c r="A5" s="379" t="s">
        <v>87</v>
      </c>
      <c r="B5" s="379"/>
      <c r="C5" s="379"/>
      <c r="D5" s="379"/>
      <c r="E5" s="379"/>
      <c r="F5" s="379"/>
      <c r="G5" s="379"/>
      <c r="H5" s="379"/>
    </row>
    <row r="6" spans="1:8" ht="15.75">
      <c r="A6" s="378" t="s">
        <v>126</v>
      </c>
      <c r="B6" s="46" t="s">
        <v>19</v>
      </c>
      <c r="C6" s="48" t="s">
        <v>72</v>
      </c>
      <c r="D6" s="79">
        <v>2</v>
      </c>
      <c r="E6" s="79">
        <f>D6*34</f>
        <v>68</v>
      </c>
      <c r="F6" s="48">
        <v>2</v>
      </c>
      <c r="G6" s="49">
        <f>F6*33</f>
        <v>66</v>
      </c>
      <c r="H6" s="387" t="s">
        <v>86</v>
      </c>
    </row>
    <row r="7" spans="1:8" ht="15.75">
      <c r="A7" s="378"/>
      <c r="B7" s="46" t="s">
        <v>20</v>
      </c>
      <c r="C7" s="48" t="s">
        <v>72</v>
      </c>
      <c r="D7" s="79">
        <v>3</v>
      </c>
      <c r="E7" s="79">
        <f aca="true" t="shared" si="0" ref="E7:E28">D7*34</f>
        <v>102</v>
      </c>
      <c r="F7" s="48">
        <v>3</v>
      </c>
      <c r="G7" s="49">
        <f aca="true" t="shared" si="1" ref="G7:G28">F7*33</f>
        <v>99</v>
      </c>
      <c r="H7" s="387"/>
    </row>
    <row r="8" spans="1:8" ht="31.5" customHeight="1">
      <c r="A8" s="30" t="s">
        <v>127</v>
      </c>
      <c r="B8" s="46" t="s">
        <v>90</v>
      </c>
      <c r="C8" s="48" t="s">
        <v>72</v>
      </c>
      <c r="D8" s="79">
        <v>3</v>
      </c>
      <c r="E8" s="79">
        <f t="shared" si="0"/>
        <v>102</v>
      </c>
      <c r="F8" s="48">
        <v>3</v>
      </c>
      <c r="G8" s="49">
        <f t="shared" si="1"/>
        <v>99</v>
      </c>
      <c r="H8" s="387"/>
    </row>
    <row r="9" spans="1:8" ht="15.75">
      <c r="A9" s="378" t="s">
        <v>58</v>
      </c>
      <c r="B9" s="47" t="s">
        <v>26</v>
      </c>
      <c r="C9" s="49" t="s">
        <v>76</v>
      </c>
      <c r="D9" s="80">
        <v>8</v>
      </c>
      <c r="E9" s="79">
        <f t="shared" si="0"/>
        <v>272</v>
      </c>
      <c r="F9" s="49">
        <v>8</v>
      </c>
      <c r="G9" s="49">
        <f t="shared" si="1"/>
        <v>264</v>
      </c>
      <c r="H9" s="387"/>
    </row>
    <row r="10" spans="1:8" ht="36" customHeight="1">
      <c r="A10" s="378"/>
      <c r="B10" s="30" t="s">
        <v>139</v>
      </c>
      <c r="C10" s="31" t="s">
        <v>76</v>
      </c>
      <c r="D10" s="89">
        <v>5</v>
      </c>
      <c r="E10" s="89">
        <v>187</v>
      </c>
      <c r="F10" s="72">
        <v>5</v>
      </c>
      <c r="G10" s="73">
        <v>182</v>
      </c>
      <c r="H10" s="387"/>
    </row>
    <row r="11" spans="1:8" ht="15.75">
      <c r="A11" s="378"/>
      <c r="B11" s="30" t="s">
        <v>140</v>
      </c>
      <c r="C11" s="31" t="s">
        <v>76</v>
      </c>
      <c r="D11" s="89">
        <v>2</v>
      </c>
      <c r="E11" s="89">
        <f>D11*34</f>
        <v>68</v>
      </c>
      <c r="F11" s="72">
        <v>2</v>
      </c>
      <c r="G11" s="73">
        <f>F11*33</f>
        <v>66</v>
      </c>
      <c r="H11" s="387"/>
    </row>
    <row r="12" spans="1:8" ht="31.5">
      <c r="A12" s="378"/>
      <c r="B12" s="30" t="s">
        <v>141</v>
      </c>
      <c r="C12" s="31" t="s">
        <v>76</v>
      </c>
      <c r="D12" s="89">
        <v>1</v>
      </c>
      <c r="E12" s="89">
        <v>17</v>
      </c>
      <c r="F12" s="72">
        <v>1</v>
      </c>
      <c r="G12" s="73">
        <v>16</v>
      </c>
      <c r="H12" s="387"/>
    </row>
    <row r="13" spans="1:8" ht="15.75">
      <c r="A13" s="378"/>
      <c r="B13" s="46" t="s">
        <v>43</v>
      </c>
      <c r="C13" s="48" t="s">
        <v>72</v>
      </c>
      <c r="D13" s="79">
        <v>1</v>
      </c>
      <c r="E13" s="79">
        <f t="shared" si="0"/>
        <v>34</v>
      </c>
      <c r="F13" s="48">
        <v>1</v>
      </c>
      <c r="G13" s="49">
        <f t="shared" si="1"/>
        <v>33</v>
      </c>
      <c r="H13" s="387"/>
    </row>
    <row r="14" spans="1:8" ht="15.75">
      <c r="A14" s="378" t="s">
        <v>129</v>
      </c>
      <c r="B14" s="46" t="s">
        <v>22</v>
      </c>
      <c r="C14" s="48" t="s">
        <v>76</v>
      </c>
      <c r="D14" s="79">
        <v>5</v>
      </c>
      <c r="E14" s="79">
        <f t="shared" si="0"/>
        <v>170</v>
      </c>
      <c r="F14" s="48">
        <v>5</v>
      </c>
      <c r="G14" s="49">
        <f t="shared" si="1"/>
        <v>165</v>
      </c>
      <c r="H14" s="387"/>
    </row>
    <row r="15" spans="1:8" ht="15.75">
      <c r="A15" s="378"/>
      <c r="B15" s="46" t="s">
        <v>23</v>
      </c>
      <c r="C15" s="48" t="s">
        <v>72</v>
      </c>
      <c r="D15" s="79">
        <v>1</v>
      </c>
      <c r="E15" s="79">
        <f t="shared" si="0"/>
        <v>34</v>
      </c>
      <c r="F15" s="48">
        <v>1</v>
      </c>
      <c r="G15" s="49">
        <f t="shared" si="1"/>
        <v>33</v>
      </c>
      <c r="H15" s="387"/>
    </row>
    <row r="16" spans="1:8" ht="15.75">
      <c r="A16" s="378"/>
      <c r="B16" s="46" t="s">
        <v>24</v>
      </c>
      <c r="C16" s="48" t="s">
        <v>72</v>
      </c>
      <c r="D16" s="79">
        <v>1</v>
      </c>
      <c r="E16" s="79">
        <f t="shared" si="0"/>
        <v>34</v>
      </c>
      <c r="F16" s="48">
        <v>1</v>
      </c>
      <c r="G16" s="49">
        <f t="shared" si="1"/>
        <v>33</v>
      </c>
      <c r="H16" s="387"/>
    </row>
    <row r="17" spans="1:8" ht="15.75">
      <c r="A17" s="378" t="s">
        <v>130</v>
      </c>
      <c r="B17" s="46" t="s">
        <v>42</v>
      </c>
      <c r="C17" s="48" t="s">
        <v>72</v>
      </c>
      <c r="D17" s="79">
        <v>2</v>
      </c>
      <c r="E17" s="79">
        <f t="shared" si="0"/>
        <v>68</v>
      </c>
      <c r="F17" s="48">
        <v>2</v>
      </c>
      <c r="G17" s="49">
        <f t="shared" si="1"/>
        <v>66</v>
      </c>
      <c r="H17" s="387"/>
    </row>
    <row r="18" spans="1:8" ht="15.75">
      <c r="A18" s="378"/>
      <c r="B18" s="46" t="s">
        <v>47</v>
      </c>
      <c r="C18" s="48" t="s">
        <v>72</v>
      </c>
      <c r="D18" s="79">
        <v>2</v>
      </c>
      <c r="E18" s="79">
        <f t="shared" si="0"/>
        <v>68</v>
      </c>
      <c r="F18" s="48">
        <v>2</v>
      </c>
      <c r="G18" s="49">
        <f t="shared" si="1"/>
        <v>66</v>
      </c>
      <c r="H18" s="387"/>
    </row>
    <row r="19" spans="1:8" ht="15.75">
      <c r="A19" s="378"/>
      <c r="B19" s="46" t="s">
        <v>21</v>
      </c>
      <c r="C19" s="48" t="s">
        <v>72</v>
      </c>
      <c r="D19" s="79">
        <v>1</v>
      </c>
      <c r="E19" s="79">
        <f t="shared" si="0"/>
        <v>34</v>
      </c>
      <c r="F19" s="48">
        <v>1</v>
      </c>
      <c r="G19" s="49">
        <f t="shared" si="1"/>
        <v>33</v>
      </c>
      <c r="H19" s="387"/>
    </row>
    <row r="20" spans="1:8" ht="15.75">
      <c r="A20" s="378" t="s">
        <v>131</v>
      </c>
      <c r="B20" s="46" t="s">
        <v>25</v>
      </c>
      <c r="C20" s="48" t="s">
        <v>72</v>
      </c>
      <c r="D20" s="79">
        <v>2</v>
      </c>
      <c r="E20" s="79">
        <f t="shared" si="0"/>
        <v>68</v>
      </c>
      <c r="F20" s="48">
        <v>2</v>
      </c>
      <c r="G20" s="49">
        <f t="shared" si="1"/>
        <v>66</v>
      </c>
      <c r="H20" s="387"/>
    </row>
    <row r="21" spans="1:8" ht="32.25" customHeight="1">
      <c r="A21" s="378"/>
      <c r="B21" s="46" t="s">
        <v>27</v>
      </c>
      <c r="C21" s="48" t="s">
        <v>72</v>
      </c>
      <c r="D21" s="79">
        <v>1</v>
      </c>
      <c r="E21" s="79">
        <f t="shared" si="0"/>
        <v>34</v>
      </c>
      <c r="F21" s="48">
        <v>1</v>
      </c>
      <c r="G21" s="49">
        <f t="shared" si="1"/>
        <v>33</v>
      </c>
      <c r="H21" s="34"/>
    </row>
    <row r="22" spans="1:8" ht="63">
      <c r="A22" s="30"/>
      <c r="B22" s="30" t="s">
        <v>75</v>
      </c>
      <c r="C22" s="31"/>
      <c r="D22" s="90">
        <v>1</v>
      </c>
      <c r="E22" s="90">
        <f t="shared" si="0"/>
        <v>34</v>
      </c>
      <c r="F22" s="29"/>
      <c r="G22" s="44">
        <f t="shared" si="1"/>
        <v>0</v>
      </c>
      <c r="H22" s="32" t="s">
        <v>88</v>
      </c>
    </row>
    <row r="23" spans="1:8" ht="15.75">
      <c r="A23" s="378" t="s">
        <v>33</v>
      </c>
      <c r="B23" s="378"/>
      <c r="C23" s="31"/>
      <c r="D23" s="81">
        <f>SUM(D6:D9,D13:D22)</f>
        <v>33</v>
      </c>
      <c r="E23" s="81">
        <f t="shared" si="0"/>
        <v>1122</v>
      </c>
      <c r="F23" s="31">
        <f>SUM(F6:F9,F13:F22)</f>
        <v>32</v>
      </c>
      <c r="G23" s="33">
        <f t="shared" si="1"/>
        <v>1056</v>
      </c>
      <c r="H23" s="34"/>
    </row>
    <row r="24" spans="1:8" ht="15.75">
      <c r="A24" s="388" t="s">
        <v>55</v>
      </c>
      <c r="B24" s="389"/>
      <c r="C24" s="389"/>
      <c r="D24" s="389"/>
      <c r="E24" s="389"/>
      <c r="F24" s="389"/>
      <c r="G24" s="389"/>
      <c r="H24" s="390"/>
    </row>
    <row r="25" spans="1:8" ht="15" customHeight="1">
      <c r="A25" s="404" t="s">
        <v>78</v>
      </c>
      <c r="B25" s="405"/>
      <c r="C25" s="35"/>
      <c r="D25" s="36"/>
      <c r="E25" s="31"/>
      <c r="F25" s="37"/>
      <c r="G25" s="33"/>
      <c r="H25" s="38"/>
    </row>
    <row r="26" spans="1:8" ht="15.75">
      <c r="A26" s="30"/>
      <c r="B26" s="75" t="s">
        <v>43</v>
      </c>
      <c r="C26" s="77" t="s">
        <v>72</v>
      </c>
      <c r="D26" s="91">
        <v>1</v>
      </c>
      <c r="E26" s="79">
        <f t="shared" si="0"/>
        <v>34</v>
      </c>
      <c r="F26" s="76">
        <v>1</v>
      </c>
      <c r="G26" s="49">
        <f t="shared" si="1"/>
        <v>33</v>
      </c>
      <c r="H26" s="40" t="s">
        <v>86</v>
      </c>
    </row>
    <row r="27" spans="1:8" ht="15.75">
      <c r="A27" s="381" t="s">
        <v>77</v>
      </c>
      <c r="B27" s="382"/>
      <c r="C27" s="41"/>
      <c r="D27" s="84"/>
      <c r="E27" s="81"/>
      <c r="F27" s="37"/>
      <c r="G27" s="33"/>
      <c r="H27" s="38"/>
    </row>
    <row r="28" spans="1:8" ht="15.75">
      <c r="A28" s="30"/>
      <c r="B28" s="42" t="s">
        <v>105</v>
      </c>
      <c r="C28" s="42"/>
      <c r="D28" s="82"/>
      <c r="E28" s="81">
        <f t="shared" si="0"/>
        <v>0</v>
      </c>
      <c r="F28" s="39">
        <v>1</v>
      </c>
      <c r="G28" s="33">
        <f t="shared" si="1"/>
        <v>33</v>
      </c>
      <c r="H28" s="45" t="s">
        <v>86</v>
      </c>
    </row>
    <row r="29" spans="1:8" ht="17.25" customHeight="1">
      <c r="A29" s="378" t="s">
        <v>132</v>
      </c>
      <c r="B29" s="378"/>
      <c r="C29" s="31"/>
      <c r="D29" s="81">
        <v>34</v>
      </c>
      <c r="E29" s="81"/>
      <c r="F29" s="31">
        <v>33</v>
      </c>
      <c r="G29" s="33"/>
      <c r="H29" s="34"/>
    </row>
    <row r="30" spans="1:8" ht="15.75">
      <c r="A30" s="378" t="s">
        <v>133</v>
      </c>
      <c r="B30" s="378"/>
      <c r="C30" s="31"/>
      <c r="D30" s="81">
        <f>SUM(D23,D26,D28)</f>
        <v>34</v>
      </c>
      <c r="E30" s="81">
        <f>D30*D29</f>
        <v>1156</v>
      </c>
      <c r="F30" s="31">
        <f>SUM(F23,F26,F28)</f>
        <v>34</v>
      </c>
      <c r="G30" s="33">
        <f>F30*F29</f>
        <v>1122</v>
      </c>
      <c r="H30" s="34">
        <f>SUM(E30,G30)</f>
        <v>2278</v>
      </c>
    </row>
    <row r="31" spans="1:8" ht="48" customHeight="1">
      <c r="A31" s="378" t="s">
        <v>134</v>
      </c>
      <c r="B31" s="378"/>
      <c r="C31" s="31"/>
      <c r="D31" s="81">
        <v>34</v>
      </c>
      <c r="E31" s="81"/>
      <c r="F31" s="31">
        <v>34</v>
      </c>
      <c r="G31" s="33"/>
      <c r="H31" s="34"/>
    </row>
    <row r="32" spans="1:8" ht="50.25" customHeight="1">
      <c r="A32" s="378" t="s">
        <v>135</v>
      </c>
      <c r="B32" s="378"/>
      <c r="C32" s="388" t="s">
        <v>159</v>
      </c>
      <c r="D32" s="389"/>
      <c r="E32" s="389"/>
      <c r="F32" s="389"/>
      <c r="G32" s="389"/>
      <c r="H32" s="390"/>
    </row>
  </sheetData>
  <sheetProtection/>
  <mergeCells count="26">
    <mergeCell ref="C32:H32"/>
    <mergeCell ref="H6:H20"/>
    <mergeCell ref="H2:H4"/>
    <mergeCell ref="A5:H5"/>
    <mergeCell ref="A1:H1"/>
    <mergeCell ref="A25:B25"/>
    <mergeCell ref="A27:B27"/>
    <mergeCell ref="A24:H24"/>
    <mergeCell ref="D2:G2"/>
    <mergeCell ref="D4:E4"/>
    <mergeCell ref="F4:G4"/>
    <mergeCell ref="D3:E3"/>
    <mergeCell ref="F3:G3"/>
    <mergeCell ref="A23:B23"/>
    <mergeCell ref="A29:B29"/>
    <mergeCell ref="A30:B30"/>
    <mergeCell ref="A2:A4"/>
    <mergeCell ref="B2:B4"/>
    <mergeCell ref="C2:C4"/>
    <mergeCell ref="A31:B31"/>
    <mergeCell ref="A32:B32"/>
    <mergeCell ref="A6:A7"/>
    <mergeCell ref="A9:A13"/>
    <mergeCell ref="A14:A16"/>
    <mergeCell ref="A17:A19"/>
    <mergeCell ref="A20:A2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22.875" style="0" customWidth="1"/>
    <col min="2" max="2" width="30.75390625" style="0" customWidth="1"/>
    <col min="4" max="4" width="8.125" style="0" customWidth="1"/>
    <col min="5" max="5" width="7.75390625" style="0" customWidth="1"/>
    <col min="6" max="6" width="8.00390625" style="0" customWidth="1"/>
    <col min="7" max="7" width="7.75390625" style="0" customWidth="1"/>
    <col min="8" max="8" width="18.00390625" style="0" customWidth="1"/>
  </cols>
  <sheetData>
    <row r="1" spans="1:8" ht="15.75" customHeight="1">
      <c r="A1" s="407" t="s">
        <v>143</v>
      </c>
      <c r="B1" s="407"/>
      <c r="C1" s="407"/>
      <c r="D1" s="407"/>
      <c r="E1" s="407"/>
      <c r="F1" s="407"/>
      <c r="G1" s="407"/>
      <c r="H1" s="407"/>
    </row>
    <row r="2" spans="1:8" ht="16.5" customHeight="1">
      <c r="A2" s="407"/>
      <c r="B2" s="407"/>
      <c r="C2" s="407"/>
      <c r="D2" s="407"/>
      <c r="E2" s="407"/>
      <c r="F2" s="407"/>
      <c r="G2" s="407"/>
      <c r="H2" s="407"/>
    </row>
    <row r="3" spans="1:8" ht="16.5" customHeight="1">
      <c r="A3" s="379" t="s">
        <v>122</v>
      </c>
      <c r="B3" s="379" t="s">
        <v>123</v>
      </c>
      <c r="C3" s="379" t="s">
        <v>124</v>
      </c>
      <c r="D3" s="379" t="s">
        <v>125</v>
      </c>
      <c r="E3" s="379"/>
      <c r="F3" s="379"/>
      <c r="G3" s="379"/>
      <c r="H3" s="385" t="s">
        <v>85</v>
      </c>
    </row>
    <row r="4" spans="1:8" ht="15.75">
      <c r="A4" s="379"/>
      <c r="B4" s="379"/>
      <c r="C4" s="379"/>
      <c r="D4" s="408" t="s">
        <v>83</v>
      </c>
      <c r="E4" s="408"/>
      <c r="F4" s="379" t="s">
        <v>84</v>
      </c>
      <c r="G4" s="379"/>
      <c r="H4" s="385"/>
    </row>
    <row r="5" spans="1:8" ht="15.75">
      <c r="A5" s="379"/>
      <c r="B5" s="379"/>
      <c r="C5" s="379"/>
      <c r="D5" s="406" t="s">
        <v>162</v>
      </c>
      <c r="E5" s="406"/>
      <c r="F5" s="379" t="s">
        <v>163</v>
      </c>
      <c r="G5" s="379"/>
      <c r="H5" s="385"/>
    </row>
    <row r="6" spans="1:8" ht="15.75">
      <c r="A6" s="379" t="s">
        <v>87</v>
      </c>
      <c r="B6" s="379"/>
      <c r="C6" s="379"/>
      <c r="D6" s="379"/>
      <c r="E6" s="379"/>
      <c r="F6" s="379"/>
      <c r="G6" s="379"/>
      <c r="H6" s="379"/>
    </row>
    <row r="7" spans="1:8" ht="15.75">
      <c r="A7" s="378" t="s">
        <v>126</v>
      </c>
      <c r="B7" s="46" t="s">
        <v>19</v>
      </c>
      <c r="C7" s="46" t="s">
        <v>72</v>
      </c>
      <c r="D7" s="85">
        <v>2</v>
      </c>
      <c r="E7" s="85">
        <f aca="true" t="shared" si="0" ref="E7:E24">D7*34</f>
        <v>68</v>
      </c>
      <c r="F7" s="46">
        <v>2</v>
      </c>
      <c r="G7" s="46">
        <f>F7*34</f>
        <v>68</v>
      </c>
      <c r="H7" s="412" t="s">
        <v>86</v>
      </c>
    </row>
    <row r="8" spans="1:8" ht="15.75">
      <c r="A8" s="378"/>
      <c r="B8" s="46" t="s">
        <v>20</v>
      </c>
      <c r="C8" s="46" t="s">
        <v>72</v>
      </c>
      <c r="D8" s="85">
        <v>3</v>
      </c>
      <c r="E8" s="85">
        <f t="shared" si="0"/>
        <v>102</v>
      </c>
      <c r="F8" s="46">
        <v>3</v>
      </c>
      <c r="G8" s="46">
        <f aca="true" t="shared" si="1" ref="G8:G33">F8*34</f>
        <v>102</v>
      </c>
      <c r="H8" s="413"/>
    </row>
    <row r="9" spans="1:8" ht="31.5">
      <c r="A9" s="30" t="s">
        <v>127</v>
      </c>
      <c r="B9" s="46" t="s">
        <v>90</v>
      </c>
      <c r="C9" s="46" t="s">
        <v>72</v>
      </c>
      <c r="D9" s="85">
        <v>3</v>
      </c>
      <c r="E9" s="85">
        <f t="shared" si="0"/>
        <v>102</v>
      </c>
      <c r="F9" s="46">
        <v>3</v>
      </c>
      <c r="G9" s="46">
        <f t="shared" si="1"/>
        <v>102</v>
      </c>
      <c r="H9" s="413"/>
    </row>
    <row r="10" spans="1:8" ht="15.75">
      <c r="A10" s="378" t="s">
        <v>58</v>
      </c>
      <c r="B10" s="69" t="s">
        <v>26</v>
      </c>
      <c r="C10" s="47" t="s">
        <v>76</v>
      </c>
      <c r="D10" s="86">
        <v>8</v>
      </c>
      <c r="E10" s="85">
        <f t="shared" si="0"/>
        <v>272</v>
      </c>
      <c r="F10" s="47">
        <v>8</v>
      </c>
      <c r="G10" s="46">
        <f t="shared" si="1"/>
        <v>272</v>
      </c>
      <c r="H10" s="413"/>
    </row>
    <row r="11" spans="1:8" ht="31.5">
      <c r="A11" s="378"/>
      <c r="B11" s="30" t="s">
        <v>128</v>
      </c>
      <c r="C11" s="30" t="s">
        <v>76</v>
      </c>
      <c r="D11" s="87">
        <v>5</v>
      </c>
      <c r="E11" s="87">
        <v>187</v>
      </c>
      <c r="F11" s="71">
        <v>5</v>
      </c>
      <c r="G11" s="71">
        <v>182</v>
      </c>
      <c r="H11" s="413"/>
    </row>
    <row r="12" spans="1:8" ht="15.75">
      <c r="A12" s="378"/>
      <c r="B12" s="30" t="s">
        <v>32</v>
      </c>
      <c r="C12" s="30" t="s">
        <v>76</v>
      </c>
      <c r="D12" s="87">
        <v>2</v>
      </c>
      <c r="E12" s="87">
        <f>D12*34</f>
        <v>68</v>
      </c>
      <c r="F12" s="71">
        <v>2</v>
      </c>
      <c r="G12" s="71">
        <f>F12*33</f>
        <v>66</v>
      </c>
      <c r="H12" s="413"/>
    </row>
    <row r="13" spans="1:8" ht="15.75">
      <c r="A13" s="378"/>
      <c r="B13" s="30" t="s">
        <v>111</v>
      </c>
      <c r="C13" s="30" t="s">
        <v>76</v>
      </c>
      <c r="D13" s="87">
        <v>1</v>
      </c>
      <c r="E13" s="87">
        <v>17</v>
      </c>
      <c r="F13" s="71">
        <v>1</v>
      </c>
      <c r="G13" s="71">
        <v>16</v>
      </c>
      <c r="H13" s="413"/>
    </row>
    <row r="14" spans="1:8" ht="15.75">
      <c r="A14" s="378"/>
      <c r="B14" s="46" t="s">
        <v>43</v>
      </c>
      <c r="C14" s="46" t="s">
        <v>72</v>
      </c>
      <c r="D14" s="85">
        <v>1</v>
      </c>
      <c r="E14" s="85">
        <f t="shared" si="0"/>
        <v>34</v>
      </c>
      <c r="F14" s="46">
        <v>1</v>
      </c>
      <c r="G14" s="46">
        <f t="shared" si="1"/>
        <v>34</v>
      </c>
      <c r="H14" s="413"/>
    </row>
    <row r="15" spans="1:8" ht="15.75">
      <c r="A15" s="378" t="s">
        <v>129</v>
      </c>
      <c r="B15" s="46" t="s">
        <v>22</v>
      </c>
      <c r="C15" s="46" t="s">
        <v>72</v>
      </c>
      <c r="D15" s="85">
        <v>2</v>
      </c>
      <c r="E15" s="85">
        <f t="shared" si="0"/>
        <v>68</v>
      </c>
      <c r="F15" s="46">
        <v>2</v>
      </c>
      <c r="G15" s="46">
        <f t="shared" si="1"/>
        <v>68</v>
      </c>
      <c r="H15" s="413"/>
    </row>
    <row r="16" spans="1:8" ht="15.75">
      <c r="A16" s="378"/>
      <c r="B16" s="46" t="s">
        <v>23</v>
      </c>
      <c r="C16" s="46" t="s">
        <v>72</v>
      </c>
      <c r="D16" s="85">
        <v>1</v>
      </c>
      <c r="E16" s="85">
        <f t="shared" si="0"/>
        <v>34</v>
      </c>
      <c r="F16" s="46">
        <v>1</v>
      </c>
      <c r="G16" s="46">
        <f t="shared" si="1"/>
        <v>34</v>
      </c>
      <c r="H16" s="413"/>
    </row>
    <row r="17" spans="1:8" ht="15.75">
      <c r="A17" s="378"/>
      <c r="B17" s="46" t="s">
        <v>24</v>
      </c>
      <c r="C17" s="46" t="s">
        <v>72</v>
      </c>
      <c r="D17" s="85">
        <v>1</v>
      </c>
      <c r="E17" s="85">
        <f t="shared" si="0"/>
        <v>34</v>
      </c>
      <c r="F17" s="46">
        <v>1</v>
      </c>
      <c r="G17" s="46">
        <f t="shared" si="1"/>
        <v>34</v>
      </c>
      <c r="H17" s="413"/>
    </row>
    <row r="18" spans="1:8" ht="15.75">
      <c r="A18" s="378" t="s">
        <v>130</v>
      </c>
      <c r="B18" s="46" t="s">
        <v>42</v>
      </c>
      <c r="C18" s="46" t="s">
        <v>72</v>
      </c>
      <c r="D18" s="85">
        <v>2</v>
      </c>
      <c r="E18" s="85">
        <f t="shared" si="0"/>
        <v>68</v>
      </c>
      <c r="F18" s="46">
        <v>2</v>
      </c>
      <c r="G18" s="46">
        <f t="shared" si="1"/>
        <v>68</v>
      </c>
      <c r="H18" s="413"/>
    </row>
    <row r="19" spans="1:8" ht="15.75">
      <c r="A19" s="378"/>
      <c r="B19" s="46" t="s">
        <v>47</v>
      </c>
      <c r="C19" s="46" t="s">
        <v>76</v>
      </c>
      <c r="D19" s="85">
        <v>4</v>
      </c>
      <c r="E19" s="85">
        <f t="shared" si="0"/>
        <v>136</v>
      </c>
      <c r="F19" s="46">
        <v>4</v>
      </c>
      <c r="G19" s="46">
        <f t="shared" si="1"/>
        <v>136</v>
      </c>
      <c r="H19" s="413"/>
    </row>
    <row r="20" spans="1:8" ht="15.75">
      <c r="A20" s="378"/>
      <c r="B20" s="46" t="s">
        <v>21</v>
      </c>
      <c r="C20" s="46" t="s">
        <v>72</v>
      </c>
      <c r="D20" s="85">
        <v>1</v>
      </c>
      <c r="E20" s="85">
        <f t="shared" si="0"/>
        <v>34</v>
      </c>
      <c r="F20" s="46">
        <v>1</v>
      </c>
      <c r="G20" s="46">
        <f t="shared" si="1"/>
        <v>34</v>
      </c>
      <c r="H20" s="413"/>
    </row>
    <row r="21" spans="1:8" ht="15.75">
      <c r="A21" s="378" t="s">
        <v>131</v>
      </c>
      <c r="B21" s="46" t="s">
        <v>25</v>
      </c>
      <c r="C21" s="46" t="s">
        <v>72</v>
      </c>
      <c r="D21" s="85">
        <v>2</v>
      </c>
      <c r="E21" s="85">
        <f t="shared" si="0"/>
        <v>68</v>
      </c>
      <c r="F21" s="46">
        <v>2</v>
      </c>
      <c r="G21" s="46">
        <f t="shared" si="1"/>
        <v>68</v>
      </c>
      <c r="H21" s="413"/>
    </row>
    <row r="22" spans="1:8" ht="31.5">
      <c r="A22" s="378"/>
      <c r="B22" s="46" t="s">
        <v>27</v>
      </c>
      <c r="C22" s="46" t="s">
        <v>72</v>
      </c>
      <c r="D22" s="85">
        <v>1</v>
      </c>
      <c r="E22" s="85">
        <f t="shared" si="0"/>
        <v>34</v>
      </c>
      <c r="F22" s="46">
        <v>1</v>
      </c>
      <c r="G22" s="46">
        <f t="shared" si="1"/>
        <v>34</v>
      </c>
      <c r="H22" s="414"/>
    </row>
    <row r="23" spans="1:8" ht="51">
      <c r="A23" s="30"/>
      <c r="B23" s="65" t="s">
        <v>75</v>
      </c>
      <c r="C23" s="30"/>
      <c r="D23" s="88">
        <v>1</v>
      </c>
      <c r="E23" s="88">
        <f t="shared" si="0"/>
        <v>34</v>
      </c>
      <c r="F23" s="30"/>
      <c r="G23" s="30">
        <f t="shared" si="1"/>
        <v>0</v>
      </c>
      <c r="H23" s="70" t="s">
        <v>88</v>
      </c>
    </row>
    <row r="24" spans="1:8" ht="15.75">
      <c r="A24" s="378" t="s">
        <v>33</v>
      </c>
      <c r="B24" s="378"/>
      <c r="C24" s="30"/>
      <c r="D24" s="88">
        <v>32</v>
      </c>
      <c r="E24" s="88">
        <f t="shared" si="0"/>
        <v>1088</v>
      </c>
      <c r="F24" s="30">
        <v>31</v>
      </c>
      <c r="G24" s="30">
        <f t="shared" si="1"/>
        <v>1054</v>
      </c>
      <c r="H24" s="26"/>
    </row>
    <row r="25" spans="1:8" ht="15.75" customHeight="1">
      <c r="A25" s="388" t="s">
        <v>55</v>
      </c>
      <c r="B25" s="389"/>
      <c r="C25" s="389"/>
      <c r="D25" s="389"/>
      <c r="E25" s="389"/>
      <c r="F25" s="389"/>
      <c r="G25" s="389"/>
      <c r="H25" s="390"/>
    </row>
    <row r="26" spans="1:8" ht="15.75">
      <c r="A26" s="394" t="s">
        <v>78</v>
      </c>
      <c r="B26" s="395"/>
      <c r="C26" s="30"/>
      <c r="D26" s="88"/>
      <c r="E26" s="88">
        <v>0</v>
      </c>
      <c r="F26" s="30"/>
      <c r="G26" s="30">
        <v>0</v>
      </c>
      <c r="H26" s="26"/>
    </row>
    <row r="27" spans="1:8" ht="15.75">
      <c r="A27" s="409" t="s">
        <v>77</v>
      </c>
      <c r="B27" s="50" t="s">
        <v>105</v>
      </c>
      <c r="C27" s="30"/>
      <c r="D27" s="88"/>
      <c r="E27" s="88">
        <f>D27*34</f>
        <v>0</v>
      </c>
      <c r="F27" s="30">
        <v>1</v>
      </c>
      <c r="G27" s="30">
        <f>F27*34</f>
        <v>34</v>
      </c>
      <c r="H27" s="40" t="s">
        <v>86</v>
      </c>
    </row>
    <row r="28" spans="1:8" ht="16.5">
      <c r="A28" s="410"/>
      <c r="B28" s="66" t="s">
        <v>145</v>
      </c>
      <c r="C28" s="30"/>
      <c r="D28" s="88">
        <v>1</v>
      </c>
      <c r="E28" s="88">
        <f>D28*34</f>
        <v>34</v>
      </c>
      <c r="F28" s="30"/>
      <c r="G28" s="30">
        <f>F28*34</f>
        <v>0</v>
      </c>
      <c r="H28" s="40" t="s">
        <v>86</v>
      </c>
    </row>
    <row r="29" spans="1:8" ht="33">
      <c r="A29" s="410"/>
      <c r="B29" s="67" t="s">
        <v>144</v>
      </c>
      <c r="C29" s="30"/>
      <c r="D29" s="88"/>
      <c r="E29" s="88">
        <f>D29*34</f>
        <v>0</v>
      </c>
      <c r="F29" s="30">
        <v>1</v>
      </c>
      <c r="G29" s="30">
        <f>F29*34</f>
        <v>34</v>
      </c>
      <c r="H29" s="40" t="s">
        <v>86</v>
      </c>
    </row>
    <row r="30" spans="1:8" ht="15.75">
      <c r="A30" s="411"/>
      <c r="B30" s="68" t="s">
        <v>108</v>
      </c>
      <c r="C30" s="26"/>
      <c r="D30" s="88">
        <v>1</v>
      </c>
      <c r="E30" s="88">
        <f>D30*34</f>
        <v>34</v>
      </c>
      <c r="F30" s="30">
        <v>1</v>
      </c>
      <c r="G30" s="30">
        <f>F30*34</f>
        <v>34</v>
      </c>
      <c r="H30" s="40" t="s">
        <v>86</v>
      </c>
    </row>
    <row r="31" spans="1:8" ht="32.25" customHeight="1">
      <c r="A31" s="378" t="s">
        <v>55</v>
      </c>
      <c r="B31" s="378"/>
      <c r="C31" s="30"/>
      <c r="D31" s="88">
        <f>SUM(D27:D30)</f>
        <v>2</v>
      </c>
      <c r="E31" s="88">
        <f>D31*34</f>
        <v>68</v>
      </c>
      <c r="F31" s="30">
        <f>SUM(F27:F30)</f>
        <v>3</v>
      </c>
      <c r="G31" s="30">
        <f t="shared" si="1"/>
        <v>102</v>
      </c>
      <c r="H31" s="26"/>
    </row>
    <row r="32" spans="1:8" ht="15.75">
      <c r="A32" s="378" t="s">
        <v>132</v>
      </c>
      <c r="B32" s="378"/>
      <c r="C32" s="30"/>
      <c r="D32" s="88">
        <v>34</v>
      </c>
      <c r="E32" s="88"/>
      <c r="F32" s="30">
        <v>34</v>
      </c>
      <c r="G32" s="30"/>
      <c r="H32" s="26"/>
    </row>
    <row r="33" spans="1:8" ht="15.75">
      <c r="A33" s="378" t="s">
        <v>133</v>
      </c>
      <c r="B33" s="378"/>
      <c r="C33" s="30"/>
      <c r="D33" s="88">
        <f>SUM(D24,D31)</f>
        <v>34</v>
      </c>
      <c r="E33" s="88">
        <f>D33*34</f>
        <v>1156</v>
      </c>
      <c r="F33" s="30">
        <f>SUM(F24,F31)</f>
        <v>34</v>
      </c>
      <c r="G33" s="30">
        <f t="shared" si="1"/>
        <v>1156</v>
      </c>
      <c r="H33" s="26"/>
    </row>
    <row r="34" spans="1:8" ht="45.75" customHeight="1">
      <c r="A34" s="378" t="s">
        <v>134</v>
      </c>
      <c r="B34" s="378"/>
      <c r="C34" s="30"/>
      <c r="D34" s="88">
        <v>34</v>
      </c>
      <c r="E34" s="88"/>
      <c r="F34" s="30">
        <v>34</v>
      </c>
      <c r="G34" s="30"/>
      <c r="H34" s="26"/>
    </row>
    <row r="35" spans="1:8" ht="53.25" customHeight="1">
      <c r="A35" s="378" t="s">
        <v>135</v>
      </c>
      <c r="B35" s="378"/>
      <c r="C35" s="388" t="s">
        <v>158</v>
      </c>
      <c r="D35" s="389"/>
      <c r="E35" s="389"/>
      <c r="F35" s="389"/>
      <c r="G35" s="389"/>
      <c r="H35" s="390"/>
    </row>
  </sheetData>
  <sheetProtection/>
  <mergeCells count="27">
    <mergeCell ref="C35:H35"/>
    <mergeCell ref="A3:A5"/>
    <mergeCell ref="B3:B5"/>
    <mergeCell ref="C3:C5"/>
    <mergeCell ref="F4:G4"/>
    <mergeCell ref="H7:H22"/>
    <mergeCell ref="A26:B26"/>
    <mergeCell ref="H3:H5"/>
    <mergeCell ref="D3:G3"/>
    <mergeCell ref="A25:H25"/>
    <mergeCell ref="A33:B33"/>
    <mergeCell ref="A34:B34"/>
    <mergeCell ref="A35:B35"/>
    <mergeCell ref="A7:A8"/>
    <mergeCell ref="A10:A14"/>
    <mergeCell ref="A15:A17"/>
    <mergeCell ref="A18:A20"/>
    <mergeCell ref="A21:A22"/>
    <mergeCell ref="A27:A30"/>
    <mergeCell ref="A31:B31"/>
    <mergeCell ref="A32:B32"/>
    <mergeCell ref="A1:H2"/>
    <mergeCell ref="A6:H6"/>
    <mergeCell ref="D4:E4"/>
    <mergeCell ref="D5:E5"/>
    <mergeCell ref="F5:G5"/>
    <mergeCell ref="A24:B2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A5" sqref="A5:A7"/>
    </sheetView>
  </sheetViews>
  <sheetFormatPr defaultColWidth="8.875" defaultRowHeight="12.75"/>
  <cols>
    <col min="1" max="1" width="21.75390625" style="5" customWidth="1"/>
    <col min="2" max="2" width="26.125" style="5" customWidth="1"/>
    <col min="3" max="5" width="5.375" style="8" customWidth="1"/>
    <col min="6" max="6" width="6.875" style="8" customWidth="1"/>
    <col min="7" max="7" width="5.375" style="8" customWidth="1"/>
    <col min="8" max="8" width="6.375" style="8" customWidth="1"/>
    <col min="9" max="9" width="5.375" style="8" customWidth="1"/>
    <col min="10" max="10" width="6.125" style="8" customWidth="1"/>
    <col min="11" max="11" width="6.00390625" style="8" customWidth="1"/>
    <col min="12" max="12" width="7.00390625" style="8" customWidth="1"/>
    <col min="13" max="13" width="14.625" style="5" customWidth="1"/>
    <col min="14" max="16384" width="8.875" style="5" customWidth="1"/>
  </cols>
  <sheetData>
    <row r="1" spans="1:13" ht="12.75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0.25" customHeight="1">
      <c r="A4" s="233" t="s">
        <v>168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 customHeight="1">
      <c r="A5" s="202" t="s">
        <v>45</v>
      </c>
      <c r="B5" s="202" t="s">
        <v>29</v>
      </c>
      <c r="C5" s="186" t="s">
        <v>53</v>
      </c>
      <c r="D5" s="187"/>
      <c r="E5" s="187"/>
      <c r="F5" s="187"/>
      <c r="G5" s="187"/>
      <c r="H5" s="187"/>
      <c r="I5" s="187"/>
      <c r="J5" s="187"/>
      <c r="K5" s="187"/>
      <c r="L5" s="188"/>
      <c r="M5" s="236" t="s">
        <v>85</v>
      </c>
    </row>
    <row r="6" spans="1:13" ht="12.75">
      <c r="A6" s="202"/>
      <c r="B6" s="202"/>
      <c r="C6" s="231" t="s">
        <v>57</v>
      </c>
      <c r="D6" s="232"/>
      <c r="E6" s="231" t="s">
        <v>61</v>
      </c>
      <c r="F6" s="232"/>
      <c r="G6" s="231" t="s">
        <v>66</v>
      </c>
      <c r="H6" s="232"/>
      <c r="I6" s="209" t="s">
        <v>83</v>
      </c>
      <c r="J6" s="211"/>
      <c r="K6" s="231" t="s">
        <v>84</v>
      </c>
      <c r="L6" s="232"/>
      <c r="M6" s="237"/>
    </row>
    <row r="7" spans="1:13" ht="13.5" customHeight="1">
      <c r="A7" s="202"/>
      <c r="B7" s="202"/>
      <c r="C7" s="231" t="s">
        <v>2</v>
      </c>
      <c r="D7" s="232"/>
      <c r="E7" s="231" t="s">
        <v>5</v>
      </c>
      <c r="F7" s="232"/>
      <c r="G7" s="231" t="s">
        <v>8</v>
      </c>
      <c r="H7" s="232"/>
      <c r="I7" s="209" t="s">
        <v>116</v>
      </c>
      <c r="J7" s="211"/>
      <c r="K7" s="231" t="s">
        <v>117</v>
      </c>
      <c r="L7" s="232"/>
      <c r="M7" s="238"/>
    </row>
    <row r="8" spans="1:13" ht="13.5" customHeight="1">
      <c r="A8" s="242" t="s">
        <v>87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243"/>
    </row>
    <row r="9" spans="1:13" ht="14.25">
      <c r="A9" s="234" t="s">
        <v>59</v>
      </c>
      <c r="B9" s="99" t="s">
        <v>19</v>
      </c>
      <c r="C9" s="19">
        <v>5</v>
      </c>
      <c r="D9" s="19">
        <f aca="true" t="shared" si="0" ref="D9:D39">C9*34</f>
        <v>170</v>
      </c>
      <c r="E9" s="19">
        <v>5</v>
      </c>
      <c r="F9" s="19">
        <f aca="true" t="shared" si="1" ref="F9:F39">E9*34</f>
        <v>170</v>
      </c>
      <c r="G9" s="19">
        <v>4</v>
      </c>
      <c r="H9" s="19">
        <f aca="true" t="shared" si="2" ref="H9:H39">G9*34</f>
        <v>136</v>
      </c>
      <c r="I9" s="102">
        <v>3</v>
      </c>
      <c r="J9" s="102">
        <f>I9*33</f>
        <v>99</v>
      </c>
      <c r="K9" s="19">
        <v>3</v>
      </c>
      <c r="L9" s="19">
        <f>K9*33</f>
        <v>99</v>
      </c>
      <c r="M9" s="245" t="s">
        <v>86</v>
      </c>
    </row>
    <row r="10" spans="1:13" ht="14.25">
      <c r="A10" s="234"/>
      <c r="B10" s="99" t="s">
        <v>20</v>
      </c>
      <c r="C10" s="19">
        <v>2</v>
      </c>
      <c r="D10" s="19">
        <f t="shared" si="0"/>
        <v>68</v>
      </c>
      <c r="E10" s="19">
        <v>2</v>
      </c>
      <c r="F10" s="19">
        <f t="shared" si="1"/>
        <v>68</v>
      </c>
      <c r="G10" s="19">
        <v>2</v>
      </c>
      <c r="H10" s="19">
        <f t="shared" si="2"/>
        <v>68</v>
      </c>
      <c r="I10" s="102">
        <v>2</v>
      </c>
      <c r="J10" s="102">
        <f aca="true" t="shared" si="3" ref="J10:J39">I10*33</f>
        <v>66</v>
      </c>
      <c r="K10" s="19">
        <v>3</v>
      </c>
      <c r="L10" s="19">
        <f aca="true" t="shared" si="4" ref="L10:L39">K10*33</f>
        <v>99</v>
      </c>
      <c r="M10" s="246"/>
    </row>
    <row r="11" spans="1:13" ht="27" customHeight="1">
      <c r="A11" s="94" t="s">
        <v>63</v>
      </c>
      <c r="B11" s="99" t="s">
        <v>89</v>
      </c>
      <c r="C11" s="19">
        <v>1</v>
      </c>
      <c r="D11" s="19">
        <f t="shared" si="0"/>
        <v>34</v>
      </c>
      <c r="E11" s="19">
        <v>1</v>
      </c>
      <c r="F11" s="19">
        <f t="shared" si="1"/>
        <v>34</v>
      </c>
      <c r="G11" s="19">
        <v>1</v>
      </c>
      <c r="H11" s="19">
        <f t="shared" si="2"/>
        <v>34</v>
      </c>
      <c r="I11" s="102"/>
      <c r="J11" s="102">
        <f t="shared" si="3"/>
        <v>0</v>
      </c>
      <c r="K11" s="19"/>
      <c r="L11" s="19">
        <f t="shared" si="4"/>
        <v>0</v>
      </c>
      <c r="M11" s="246"/>
    </row>
    <row r="12" spans="1:13" ht="26.25" customHeight="1">
      <c r="A12" s="94" t="s">
        <v>60</v>
      </c>
      <c r="B12" s="99" t="s">
        <v>90</v>
      </c>
      <c r="C12" s="19">
        <v>3</v>
      </c>
      <c r="D12" s="19">
        <f t="shared" si="0"/>
        <v>102</v>
      </c>
      <c r="E12" s="19">
        <v>3</v>
      </c>
      <c r="F12" s="19">
        <f t="shared" si="1"/>
        <v>102</v>
      </c>
      <c r="G12" s="19">
        <v>3</v>
      </c>
      <c r="H12" s="19">
        <f t="shared" si="2"/>
        <v>102</v>
      </c>
      <c r="I12" s="102">
        <v>3</v>
      </c>
      <c r="J12" s="102">
        <f t="shared" si="3"/>
        <v>99</v>
      </c>
      <c r="K12" s="19">
        <v>3</v>
      </c>
      <c r="L12" s="19">
        <f t="shared" si="4"/>
        <v>99</v>
      </c>
      <c r="M12" s="246"/>
    </row>
    <row r="13" spans="1:13" ht="14.25">
      <c r="A13" s="234" t="s">
        <v>46</v>
      </c>
      <c r="B13" s="99" t="s">
        <v>113</v>
      </c>
      <c r="C13" s="19">
        <v>2</v>
      </c>
      <c r="D13" s="19">
        <f t="shared" si="0"/>
        <v>68</v>
      </c>
      <c r="E13" s="19">
        <v>2</v>
      </c>
      <c r="F13" s="19">
        <f t="shared" si="1"/>
        <v>68</v>
      </c>
      <c r="G13" s="19">
        <v>2</v>
      </c>
      <c r="H13" s="19">
        <f t="shared" si="2"/>
        <v>68</v>
      </c>
      <c r="I13" s="102">
        <v>2</v>
      </c>
      <c r="J13" s="102">
        <f t="shared" si="3"/>
        <v>66</v>
      </c>
      <c r="K13" s="19">
        <v>2.5</v>
      </c>
      <c r="L13" s="19">
        <f t="shared" si="4"/>
        <v>82.5</v>
      </c>
      <c r="M13" s="246"/>
    </row>
    <row r="14" spans="1:13" ht="14.25">
      <c r="A14" s="234"/>
      <c r="B14" s="99" t="s">
        <v>47</v>
      </c>
      <c r="C14" s="19"/>
      <c r="D14" s="19">
        <f t="shared" si="0"/>
        <v>0</v>
      </c>
      <c r="E14" s="19">
        <v>1</v>
      </c>
      <c r="F14" s="19">
        <f t="shared" si="1"/>
        <v>34</v>
      </c>
      <c r="G14" s="19">
        <v>1</v>
      </c>
      <c r="H14" s="19">
        <f t="shared" si="2"/>
        <v>34</v>
      </c>
      <c r="I14" s="102">
        <v>1</v>
      </c>
      <c r="J14" s="102">
        <f t="shared" si="3"/>
        <v>33</v>
      </c>
      <c r="K14" s="19">
        <v>1</v>
      </c>
      <c r="L14" s="19">
        <f t="shared" si="4"/>
        <v>33</v>
      </c>
      <c r="M14" s="246"/>
    </row>
    <row r="15" spans="1:13" ht="14.25">
      <c r="A15" s="234"/>
      <c r="B15" s="99" t="s">
        <v>21</v>
      </c>
      <c r="C15" s="19">
        <v>1</v>
      </c>
      <c r="D15" s="19">
        <f t="shared" si="0"/>
        <v>34</v>
      </c>
      <c r="E15" s="19">
        <v>2</v>
      </c>
      <c r="F15" s="19">
        <f t="shared" si="1"/>
        <v>68</v>
      </c>
      <c r="G15" s="19">
        <v>2</v>
      </c>
      <c r="H15" s="19">
        <f t="shared" si="2"/>
        <v>68</v>
      </c>
      <c r="I15" s="102">
        <v>2</v>
      </c>
      <c r="J15" s="102">
        <f t="shared" si="3"/>
        <v>66</v>
      </c>
      <c r="K15" s="19">
        <v>2</v>
      </c>
      <c r="L15" s="19">
        <f t="shared" si="4"/>
        <v>66</v>
      </c>
      <c r="M15" s="246"/>
    </row>
    <row r="16" spans="1:13" ht="14.25">
      <c r="A16" s="234" t="s">
        <v>41</v>
      </c>
      <c r="B16" s="99" t="s">
        <v>26</v>
      </c>
      <c r="C16" s="19">
        <v>5</v>
      </c>
      <c r="D16" s="19">
        <f t="shared" si="0"/>
        <v>170</v>
      </c>
      <c r="E16" s="19">
        <v>5</v>
      </c>
      <c r="F16" s="19">
        <f t="shared" si="1"/>
        <v>170</v>
      </c>
      <c r="G16" s="19"/>
      <c r="H16" s="19">
        <f t="shared" si="2"/>
        <v>0</v>
      </c>
      <c r="I16" s="102"/>
      <c r="J16" s="102">
        <f t="shared" si="3"/>
        <v>0</v>
      </c>
      <c r="K16" s="19"/>
      <c r="L16" s="19">
        <f t="shared" si="4"/>
        <v>0</v>
      </c>
      <c r="M16" s="246"/>
    </row>
    <row r="17" spans="1:13" ht="14.25">
      <c r="A17" s="234"/>
      <c r="B17" s="99" t="s">
        <v>31</v>
      </c>
      <c r="C17" s="19"/>
      <c r="D17" s="19">
        <f t="shared" si="0"/>
        <v>0</v>
      </c>
      <c r="E17" s="19"/>
      <c r="F17" s="19">
        <f t="shared" si="1"/>
        <v>0</v>
      </c>
      <c r="G17" s="19">
        <v>3</v>
      </c>
      <c r="H17" s="19">
        <f t="shared" si="2"/>
        <v>102</v>
      </c>
      <c r="I17" s="102">
        <v>3</v>
      </c>
      <c r="J17" s="102">
        <f t="shared" si="3"/>
        <v>99</v>
      </c>
      <c r="K17" s="19">
        <v>3</v>
      </c>
      <c r="L17" s="19">
        <f t="shared" si="4"/>
        <v>99</v>
      </c>
      <c r="M17" s="246"/>
    </row>
    <row r="18" spans="1:13" ht="14.25">
      <c r="A18" s="234"/>
      <c r="B18" s="99" t="s">
        <v>32</v>
      </c>
      <c r="C18" s="19"/>
      <c r="D18" s="19">
        <f t="shared" si="0"/>
        <v>0</v>
      </c>
      <c r="E18" s="19"/>
      <c r="F18" s="19">
        <f t="shared" si="1"/>
        <v>0</v>
      </c>
      <c r="G18" s="19">
        <v>2</v>
      </c>
      <c r="H18" s="19">
        <f t="shared" si="2"/>
        <v>68</v>
      </c>
      <c r="I18" s="102">
        <v>2</v>
      </c>
      <c r="J18" s="102">
        <f t="shared" si="3"/>
        <v>66</v>
      </c>
      <c r="K18" s="19">
        <v>2</v>
      </c>
      <c r="L18" s="19">
        <f t="shared" si="4"/>
        <v>66</v>
      </c>
      <c r="M18" s="246"/>
    </row>
    <row r="19" spans="1:13" ht="28.5">
      <c r="A19" s="234"/>
      <c r="B19" s="99" t="s">
        <v>111</v>
      </c>
      <c r="C19" s="19"/>
      <c r="D19" s="19">
        <f t="shared" si="0"/>
        <v>0</v>
      </c>
      <c r="E19" s="19"/>
      <c r="F19" s="19">
        <f t="shared" si="1"/>
        <v>0</v>
      </c>
      <c r="G19" s="19"/>
      <c r="H19" s="19">
        <f t="shared" si="2"/>
        <v>0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46"/>
    </row>
    <row r="20" spans="1:13" ht="14.25">
      <c r="A20" s="234"/>
      <c r="B20" s="100" t="s">
        <v>43</v>
      </c>
      <c r="C20" s="19"/>
      <c r="D20" s="19">
        <f t="shared" si="0"/>
        <v>0</v>
      </c>
      <c r="E20" s="19"/>
      <c r="F20" s="19">
        <f t="shared" si="1"/>
        <v>0</v>
      </c>
      <c r="G20" s="19">
        <v>1</v>
      </c>
      <c r="H20" s="19">
        <f t="shared" si="2"/>
        <v>34</v>
      </c>
      <c r="I20" s="102">
        <v>1</v>
      </c>
      <c r="J20" s="102">
        <f t="shared" si="3"/>
        <v>33</v>
      </c>
      <c r="K20" s="19">
        <v>1</v>
      </c>
      <c r="L20" s="19">
        <f t="shared" si="4"/>
        <v>33</v>
      </c>
      <c r="M20" s="246"/>
    </row>
    <row r="21" spans="1:13" ht="59.25" customHeight="1">
      <c r="A21" s="94" t="s">
        <v>50</v>
      </c>
      <c r="B21" s="100" t="s">
        <v>51</v>
      </c>
      <c r="C21" s="19">
        <v>0.5</v>
      </c>
      <c r="D21" s="19">
        <f t="shared" si="0"/>
        <v>17</v>
      </c>
      <c r="E21" s="19"/>
      <c r="F21" s="19">
        <f t="shared" si="1"/>
        <v>0</v>
      </c>
      <c r="G21" s="19"/>
      <c r="H21" s="19">
        <f t="shared" si="2"/>
        <v>0</v>
      </c>
      <c r="I21" s="102"/>
      <c r="J21" s="102">
        <f t="shared" si="3"/>
        <v>0</v>
      </c>
      <c r="K21" s="19"/>
      <c r="L21" s="19">
        <f t="shared" si="4"/>
        <v>0</v>
      </c>
      <c r="M21" s="246"/>
    </row>
    <row r="22" spans="1:13" ht="14.25">
      <c r="A22" s="234" t="s">
        <v>48</v>
      </c>
      <c r="B22" s="100" t="s">
        <v>22</v>
      </c>
      <c r="C22" s="19"/>
      <c r="D22" s="19">
        <f t="shared" si="0"/>
        <v>0</v>
      </c>
      <c r="E22" s="19"/>
      <c r="F22" s="19">
        <f t="shared" si="1"/>
        <v>0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3</v>
      </c>
      <c r="L22" s="19">
        <f t="shared" si="4"/>
        <v>99</v>
      </c>
      <c r="M22" s="246"/>
    </row>
    <row r="23" spans="1:13" ht="14.25">
      <c r="A23" s="234"/>
      <c r="B23" s="100" t="s">
        <v>24</v>
      </c>
      <c r="C23" s="19">
        <v>1</v>
      </c>
      <c r="D23" s="19">
        <f t="shared" si="0"/>
        <v>34</v>
      </c>
      <c r="E23" s="19">
        <v>1</v>
      </c>
      <c r="F23" s="19">
        <f t="shared" si="1"/>
        <v>34</v>
      </c>
      <c r="G23" s="19">
        <v>2</v>
      </c>
      <c r="H23" s="19">
        <f t="shared" si="2"/>
        <v>68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46"/>
    </row>
    <row r="24" spans="1:13" ht="14.25">
      <c r="A24" s="234"/>
      <c r="B24" s="99" t="s">
        <v>23</v>
      </c>
      <c r="C24" s="19"/>
      <c r="D24" s="19">
        <f t="shared" si="0"/>
        <v>0</v>
      </c>
      <c r="E24" s="19"/>
      <c r="F24" s="19">
        <f t="shared" si="1"/>
        <v>0</v>
      </c>
      <c r="G24" s="19"/>
      <c r="H24" s="19">
        <f t="shared" si="2"/>
        <v>0</v>
      </c>
      <c r="I24" s="102">
        <v>2</v>
      </c>
      <c r="J24" s="102">
        <f t="shared" si="3"/>
        <v>66</v>
      </c>
      <c r="K24" s="19">
        <v>2</v>
      </c>
      <c r="L24" s="19">
        <f t="shared" si="4"/>
        <v>66</v>
      </c>
      <c r="M24" s="246"/>
    </row>
    <row r="25" spans="1:13" ht="28.5">
      <c r="A25" s="234" t="s">
        <v>0</v>
      </c>
      <c r="B25" s="100" t="s">
        <v>36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46"/>
    </row>
    <row r="26" spans="1:13" ht="14.25">
      <c r="A26" s="234"/>
      <c r="B26" s="100" t="s">
        <v>35</v>
      </c>
      <c r="C26" s="19">
        <v>1</v>
      </c>
      <c r="D26" s="19">
        <f t="shared" si="0"/>
        <v>34</v>
      </c>
      <c r="E26" s="19">
        <v>1</v>
      </c>
      <c r="F26" s="19">
        <f t="shared" si="1"/>
        <v>34</v>
      </c>
      <c r="G26" s="19">
        <v>1</v>
      </c>
      <c r="H26" s="19">
        <f t="shared" si="2"/>
        <v>34</v>
      </c>
      <c r="I26" s="102"/>
      <c r="J26" s="102">
        <f t="shared" si="3"/>
        <v>0</v>
      </c>
      <c r="K26" s="19"/>
      <c r="L26" s="19">
        <f t="shared" si="4"/>
        <v>0</v>
      </c>
      <c r="M26" s="246"/>
    </row>
    <row r="27" spans="1:13" ht="15">
      <c r="A27" s="94" t="s">
        <v>10</v>
      </c>
      <c r="B27" s="99" t="s">
        <v>28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1</v>
      </c>
      <c r="H27" s="19">
        <f t="shared" si="2"/>
        <v>34</v>
      </c>
      <c r="I27" s="102">
        <v>1</v>
      </c>
      <c r="J27" s="102">
        <f t="shared" si="3"/>
        <v>33</v>
      </c>
      <c r="K27" s="19"/>
      <c r="L27" s="19">
        <f t="shared" si="4"/>
        <v>0</v>
      </c>
      <c r="M27" s="246"/>
    </row>
    <row r="28" spans="1:13" ht="14.25">
      <c r="A28" s="234" t="s">
        <v>52</v>
      </c>
      <c r="B28" s="99" t="s">
        <v>25</v>
      </c>
      <c r="C28" s="19">
        <v>2</v>
      </c>
      <c r="D28" s="19">
        <f t="shared" si="0"/>
        <v>68</v>
      </c>
      <c r="E28" s="19">
        <v>2</v>
      </c>
      <c r="F28" s="19">
        <f t="shared" si="1"/>
        <v>68</v>
      </c>
      <c r="G28" s="19">
        <v>2</v>
      </c>
      <c r="H28" s="19">
        <f t="shared" si="2"/>
        <v>68</v>
      </c>
      <c r="I28" s="102">
        <v>2</v>
      </c>
      <c r="J28" s="102">
        <f t="shared" si="3"/>
        <v>66</v>
      </c>
      <c r="K28" s="19">
        <v>2</v>
      </c>
      <c r="L28" s="19">
        <f t="shared" si="4"/>
        <v>66</v>
      </c>
      <c r="M28" s="246"/>
    </row>
    <row r="29" spans="1:13" ht="28.5">
      <c r="A29" s="234"/>
      <c r="B29" s="99" t="s">
        <v>27</v>
      </c>
      <c r="C29" s="19"/>
      <c r="D29" s="19">
        <f t="shared" si="0"/>
        <v>0</v>
      </c>
      <c r="E29" s="19"/>
      <c r="F29" s="19">
        <f t="shared" si="1"/>
        <v>0</v>
      </c>
      <c r="G29" s="19"/>
      <c r="H29" s="19">
        <f t="shared" si="2"/>
        <v>0</v>
      </c>
      <c r="I29" s="102">
        <v>1</v>
      </c>
      <c r="J29" s="102">
        <f t="shared" si="3"/>
        <v>33</v>
      </c>
      <c r="K29" s="19"/>
      <c r="L29" s="19">
        <f t="shared" si="4"/>
        <v>0</v>
      </c>
      <c r="M29" s="247"/>
    </row>
    <row r="30" spans="1:13" ht="15">
      <c r="A30" s="221" t="s">
        <v>18</v>
      </c>
      <c r="B30" s="221"/>
      <c r="C30" s="108">
        <v>26.5</v>
      </c>
      <c r="D30" s="19">
        <f t="shared" si="0"/>
        <v>901</v>
      </c>
      <c r="E30" s="108">
        <f>SUM(E9:E29)</f>
        <v>28</v>
      </c>
      <c r="F30" s="19">
        <f t="shared" si="1"/>
        <v>952</v>
      </c>
      <c r="G30" s="108">
        <f>SUM(G9:G29)</f>
        <v>30</v>
      </c>
      <c r="H30" s="19">
        <f t="shared" si="2"/>
        <v>1020</v>
      </c>
      <c r="I30" s="109">
        <f>SUM(I9:I29)</f>
        <v>30</v>
      </c>
      <c r="J30" s="102">
        <f t="shared" si="3"/>
        <v>990</v>
      </c>
      <c r="K30" s="108">
        <f>SUM(K9:K29)</f>
        <v>30.5</v>
      </c>
      <c r="L30" s="19">
        <f t="shared" si="4"/>
        <v>1006.5</v>
      </c>
      <c r="M30" s="19"/>
    </row>
    <row r="31" spans="1:13" ht="15">
      <c r="A31" s="239" t="s">
        <v>55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</row>
    <row r="32" spans="1:13" ht="12.75" customHeight="1">
      <c r="A32" s="234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48" t="s">
        <v>86</v>
      </c>
    </row>
    <row r="33" spans="1:13" ht="14.25">
      <c r="A33" s="234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49"/>
    </row>
    <row r="34" spans="1:13" ht="14.25">
      <c r="A34" s="234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</v>
      </c>
      <c r="L34" s="19">
        <f t="shared" si="4"/>
        <v>33</v>
      </c>
      <c r="M34" s="249"/>
    </row>
    <row r="35" spans="1:13" ht="14.25">
      <c r="A35" s="234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>
        <v>1</v>
      </c>
      <c r="L35" s="19">
        <f t="shared" si="4"/>
        <v>33</v>
      </c>
      <c r="M35" s="249"/>
    </row>
    <row r="36" spans="1:13" ht="14.25">
      <c r="A36" s="234"/>
      <c r="B36" s="99" t="s">
        <v>22</v>
      </c>
      <c r="C36" s="19"/>
      <c r="D36" s="19">
        <f t="shared" si="0"/>
        <v>0</v>
      </c>
      <c r="E36" s="19"/>
      <c r="F36" s="19">
        <f t="shared" si="1"/>
        <v>0</v>
      </c>
      <c r="G36" s="19"/>
      <c r="H36" s="19">
        <f t="shared" si="2"/>
        <v>0</v>
      </c>
      <c r="I36" s="102">
        <v>1</v>
      </c>
      <c r="J36" s="102">
        <f t="shared" si="3"/>
        <v>33</v>
      </c>
      <c r="K36" s="19">
        <v>0.5</v>
      </c>
      <c r="L36" s="19">
        <f t="shared" si="4"/>
        <v>16.5</v>
      </c>
      <c r="M36" s="249"/>
    </row>
    <row r="37" spans="1:13" ht="14.25">
      <c r="A37" s="234"/>
      <c r="B37" s="99" t="s">
        <v>112</v>
      </c>
      <c r="C37" s="19"/>
      <c r="D37" s="19">
        <f t="shared" si="0"/>
        <v>0</v>
      </c>
      <c r="E37" s="19"/>
      <c r="F37" s="19">
        <f t="shared" si="1"/>
        <v>0</v>
      </c>
      <c r="G37" s="19">
        <v>1</v>
      </c>
      <c r="H37" s="19">
        <f t="shared" si="2"/>
        <v>34</v>
      </c>
      <c r="I37" s="102"/>
      <c r="J37" s="102">
        <f t="shared" si="3"/>
        <v>0</v>
      </c>
      <c r="K37" s="19"/>
      <c r="L37" s="19">
        <f t="shared" si="4"/>
        <v>0</v>
      </c>
      <c r="M37" s="249"/>
    </row>
    <row r="38" spans="1:13" ht="15">
      <c r="A38" s="221" t="s">
        <v>18</v>
      </c>
      <c r="B38" s="221"/>
      <c r="C38" s="108">
        <f>SUM(C32:C37)</f>
        <v>2.5</v>
      </c>
      <c r="D38" s="19">
        <f t="shared" si="0"/>
        <v>85</v>
      </c>
      <c r="E38" s="108">
        <f>SUM(E32:E37)</f>
        <v>2</v>
      </c>
      <c r="F38" s="19">
        <f t="shared" si="1"/>
        <v>68</v>
      </c>
      <c r="G38" s="108">
        <f>SUM(G32:G37)</f>
        <v>2</v>
      </c>
      <c r="H38" s="19">
        <f t="shared" si="2"/>
        <v>68</v>
      </c>
      <c r="I38" s="109">
        <f>SUM(I32:I37)</f>
        <v>3</v>
      </c>
      <c r="J38" s="102">
        <f t="shared" si="3"/>
        <v>99</v>
      </c>
      <c r="K38" s="108">
        <f>SUM(K32:K37)</f>
        <v>2.5</v>
      </c>
      <c r="L38" s="19">
        <f t="shared" si="4"/>
        <v>82.5</v>
      </c>
      <c r="M38" s="110"/>
    </row>
    <row r="39" spans="1:13" ht="15">
      <c r="A39" s="234" t="s">
        <v>18</v>
      </c>
      <c r="B39" s="234"/>
      <c r="C39" s="108">
        <f>SUM(C30,C38)</f>
        <v>29</v>
      </c>
      <c r="D39" s="19">
        <f t="shared" si="0"/>
        <v>986</v>
      </c>
      <c r="E39" s="108">
        <f>SUM(E30,E38)</f>
        <v>30</v>
      </c>
      <c r="F39" s="19">
        <f t="shared" si="1"/>
        <v>1020</v>
      </c>
      <c r="G39" s="108">
        <f>SUM(G30,G38)</f>
        <v>32</v>
      </c>
      <c r="H39" s="19">
        <f t="shared" si="2"/>
        <v>1088</v>
      </c>
      <c r="I39" s="109">
        <f>SUM(I30,I38)</f>
        <v>33</v>
      </c>
      <c r="J39" s="102">
        <f t="shared" si="3"/>
        <v>1089</v>
      </c>
      <c r="K39" s="108">
        <f>SUM(K30,K38)</f>
        <v>33</v>
      </c>
      <c r="L39" s="19">
        <f t="shared" si="4"/>
        <v>1089</v>
      </c>
      <c r="M39" s="111"/>
    </row>
    <row r="40" spans="1:13" ht="45" customHeight="1">
      <c r="A40" s="244" t="s">
        <v>56</v>
      </c>
      <c r="B40" s="244"/>
      <c r="C40" s="19">
        <v>29</v>
      </c>
      <c r="D40" s="19"/>
      <c r="E40" s="19">
        <v>30</v>
      </c>
      <c r="F40" s="19"/>
      <c r="G40" s="19">
        <v>32</v>
      </c>
      <c r="H40" s="19"/>
      <c r="I40" s="102">
        <v>33</v>
      </c>
      <c r="J40" s="109"/>
      <c r="K40" s="19">
        <v>33</v>
      </c>
      <c r="L40" s="19"/>
      <c r="M40" s="19"/>
    </row>
    <row r="41" spans="9:10" ht="12.75">
      <c r="I41" s="7"/>
      <c r="J41" s="7"/>
    </row>
  </sheetData>
  <sheetProtection/>
  <mergeCells count="31">
    <mergeCell ref="A40:B40"/>
    <mergeCell ref="M9:M29"/>
    <mergeCell ref="A13:A15"/>
    <mergeCell ref="A16:A20"/>
    <mergeCell ref="A25:A26"/>
    <mergeCell ref="A38:B38"/>
    <mergeCell ref="A39:B39"/>
    <mergeCell ref="M32:M37"/>
    <mergeCell ref="A32:A37"/>
    <mergeCell ref="C5:L5"/>
    <mergeCell ref="A30:B30"/>
    <mergeCell ref="A22:A24"/>
    <mergeCell ref="A31:M31"/>
    <mergeCell ref="A9:A10"/>
    <mergeCell ref="A8:M8"/>
    <mergeCell ref="A1:M3"/>
    <mergeCell ref="A5:A7"/>
    <mergeCell ref="B5:B7"/>
    <mergeCell ref="M5:M7"/>
    <mergeCell ref="C7:D7"/>
    <mergeCell ref="E7:F7"/>
    <mergeCell ref="C6:D6"/>
    <mergeCell ref="E6:F6"/>
    <mergeCell ref="G6:H6"/>
    <mergeCell ref="I6:J6"/>
    <mergeCell ref="K6:L6"/>
    <mergeCell ref="A4:M4"/>
    <mergeCell ref="I7:J7"/>
    <mergeCell ref="A28:A29"/>
    <mergeCell ref="K7:L7"/>
    <mergeCell ref="G7:H7"/>
  </mergeCells>
  <printOptions/>
  <pageMargins left="0.5905511811023623" right="0.11811023622047245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25.00390625" style="0" customWidth="1"/>
    <col min="2" max="2" width="28.375" style="0" customWidth="1"/>
    <col min="3" max="3" width="12.125" style="0" customWidth="1"/>
    <col min="4" max="4" width="12.375" style="0" customWidth="1"/>
  </cols>
  <sheetData>
    <row r="1" spans="1:4" ht="12.75">
      <c r="A1" s="415" t="s">
        <v>178</v>
      </c>
      <c r="B1" s="415"/>
      <c r="C1" s="415"/>
      <c r="D1" s="415"/>
    </row>
    <row r="2" spans="1:4" ht="12.75">
      <c r="A2" s="415"/>
      <c r="B2" s="415"/>
      <c r="C2" s="415"/>
      <c r="D2" s="415"/>
    </row>
    <row r="3" spans="1:4" ht="12.75">
      <c r="A3" s="415"/>
      <c r="B3" s="415"/>
      <c r="C3" s="415"/>
      <c r="D3" s="415"/>
    </row>
    <row r="4" spans="1:4" ht="12.75">
      <c r="A4" s="416" t="s">
        <v>45</v>
      </c>
      <c r="B4" s="419" t="s">
        <v>29</v>
      </c>
      <c r="C4" s="422" t="s">
        <v>53</v>
      </c>
      <c r="D4" s="423"/>
    </row>
    <row r="5" spans="1:4" ht="12.75">
      <c r="A5" s="417"/>
      <c r="B5" s="420"/>
      <c r="C5" s="209" t="s">
        <v>83</v>
      </c>
      <c r="D5" s="211"/>
    </row>
    <row r="6" spans="1:4" ht="12.75">
      <c r="A6" s="418"/>
      <c r="B6" s="421"/>
      <c r="C6" s="209" t="s">
        <v>179</v>
      </c>
      <c r="D6" s="211"/>
    </row>
    <row r="7" spans="1:4" ht="12.75">
      <c r="A7" s="424" t="s">
        <v>87</v>
      </c>
      <c r="B7" s="425"/>
      <c r="C7" s="425"/>
      <c r="D7" s="425"/>
    </row>
    <row r="8" spans="1:4" ht="12.75">
      <c r="A8" s="272" t="s">
        <v>59</v>
      </c>
      <c r="B8" s="12" t="s">
        <v>19</v>
      </c>
      <c r="C8" s="143">
        <v>5</v>
      </c>
      <c r="D8" s="14">
        <f>C8*34</f>
        <v>170</v>
      </c>
    </row>
    <row r="9" spans="1:4" ht="12.75">
      <c r="A9" s="272"/>
      <c r="B9" s="12" t="s">
        <v>20</v>
      </c>
      <c r="C9" s="143">
        <v>3</v>
      </c>
      <c r="D9" s="14">
        <f aca="true" t="shared" si="0" ref="D9:D31">C9*34</f>
        <v>102</v>
      </c>
    </row>
    <row r="10" spans="1:4" ht="12.75">
      <c r="A10" s="426" t="s">
        <v>63</v>
      </c>
      <c r="B10" s="12" t="s">
        <v>89</v>
      </c>
      <c r="C10" s="143"/>
      <c r="D10" s="14">
        <f t="shared" si="0"/>
        <v>0</v>
      </c>
    </row>
    <row r="11" spans="1:4" ht="12.75">
      <c r="A11" s="427"/>
      <c r="B11" s="12" t="s">
        <v>114</v>
      </c>
      <c r="C11" s="143"/>
      <c r="D11" s="14">
        <f t="shared" si="0"/>
        <v>0</v>
      </c>
    </row>
    <row r="12" spans="1:4" ht="25.5">
      <c r="A12" s="426" t="s">
        <v>60</v>
      </c>
      <c r="B12" s="12" t="s">
        <v>90</v>
      </c>
      <c r="C12" s="143">
        <v>3</v>
      </c>
      <c r="D12" s="14">
        <f t="shared" si="0"/>
        <v>102</v>
      </c>
    </row>
    <row r="13" spans="1:4" ht="12.75">
      <c r="A13" s="427"/>
      <c r="B13" s="12" t="s">
        <v>180</v>
      </c>
      <c r="C13" s="143"/>
      <c r="D13" s="14">
        <f t="shared" si="0"/>
        <v>0</v>
      </c>
    </row>
    <row r="14" spans="1:4" ht="12.75">
      <c r="A14" s="272" t="s">
        <v>41</v>
      </c>
      <c r="B14" s="12" t="s">
        <v>26</v>
      </c>
      <c r="C14" s="143">
        <v>5</v>
      </c>
      <c r="D14" s="14">
        <f t="shared" si="0"/>
        <v>170</v>
      </c>
    </row>
    <row r="15" spans="1:4" ht="12.75">
      <c r="A15" s="272"/>
      <c r="B15" s="12" t="s">
        <v>31</v>
      </c>
      <c r="C15" s="143"/>
      <c r="D15" s="14">
        <f t="shared" si="0"/>
        <v>0</v>
      </c>
    </row>
    <row r="16" spans="1:4" ht="12.75">
      <c r="A16" s="272"/>
      <c r="B16" s="12" t="s">
        <v>32</v>
      </c>
      <c r="C16" s="143"/>
      <c r="D16" s="14">
        <f t="shared" si="0"/>
        <v>0</v>
      </c>
    </row>
    <row r="17" spans="1:4" ht="12.75">
      <c r="A17" s="272"/>
      <c r="B17" s="12" t="s">
        <v>111</v>
      </c>
      <c r="C17" s="143"/>
      <c r="D17" s="14">
        <f t="shared" si="0"/>
        <v>0</v>
      </c>
    </row>
    <row r="18" spans="1:4" ht="12.75">
      <c r="A18" s="272"/>
      <c r="B18" s="12" t="s">
        <v>43</v>
      </c>
      <c r="C18" s="143"/>
      <c r="D18" s="14">
        <f t="shared" si="0"/>
        <v>0</v>
      </c>
    </row>
    <row r="19" spans="1:4" ht="12.75">
      <c r="A19" s="426" t="s">
        <v>46</v>
      </c>
      <c r="B19" s="12" t="s">
        <v>113</v>
      </c>
      <c r="C19" s="143">
        <v>2</v>
      </c>
      <c r="D19" s="14">
        <f t="shared" si="0"/>
        <v>68</v>
      </c>
    </row>
    <row r="20" spans="1:4" ht="12.75">
      <c r="A20" s="428"/>
      <c r="B20" s="12" t="s">
        <v>47</v>
      </c>
      <c r="C20" s="143"/>
      <c r="D20" s="14">
        <f t="shared" si="0"/>
        <v>0</v>
      </c>
    </row>
    <row r="21" spans="1:4" ht="12.75">
      <c r="A21" s="427"/>
      <c r="B21" s="12" t="s">
        <v>21</v>
      </c>
      <c r="C21" s="143">
        <v>1</v>
      </c>
      <c r="D21" s="14">
        <f t="shared" si="0"/>
        <v>34</v>
      </c>
    </row>
    <row r="22" spans="1:4" ht="12.75">
      <c r="A22" s="272" t="s">
        <v>181</v>
      </c>
      <c r="B22" s="12" t="s">
        <v>22</v>
      </c>
      <c r="C22" s="143"/>
      <c r="D22" s="14">
        <f t="shared" si="0"/>
        <v>0</v>
      </c>
    </row>
    <row r="23" spans="1:4" ht="12.75">
      <c r="A23" s="272"/>
      <c r="B23" s="12" t="s">
        <v>24</v>
      </c>
      <c r="C23" s="143">
        <v>1</v>
      </c>
      <c r="D23" s="14">
        <f t="shared" si="0"/>
        <v>34</v>
      </c>
    </row>
    <row r="24" spans="1:4" ht="12.75">
      <c r="A24" s="272"/>
      <c r="B24" s="12" t="s">
        <v>23</v>
      </c>
      <c r="C24" s="143"/>
      <c r="D24" s="14">
        <f t="shared" si="0"/>
        <v>0</v>
      </c>
    </row>
    <row r="25" spans="1:4" ht="51">
      <c r="A25" s="9" t="s">
        <v>50</v>
      </c>
      <c r="B25" s="12" t="s">
        <v>51</v>
      </c>
      <c r="C25" s="143">
        <v>1</v>
      </c>
      <c r="D25" s="14">
        <f t="shared" si="0"/>
        <v>34</v>
      </c>
    </row>
    <row r="26" spans="1:4" ht="12.75">
      <c r="A26" s="272" t="s">
        <v>0</v>
      </c>
      <c r="B26" s="12" t="s">
        <v>36</v>
      </c>
      <c r="C26" s="143">
        <v>1</v>
      </c>
      <c r="D26" s="14">
        <f t="shared" si="0"/>
        <v>34</v>
      </c>
    </row>
    <row r="27" spans="1:4" ht="12.75">
      <c r="A27" s="272"/>
      <c r="B27" s="12" t="s">
        <v>35</v>
      </c>
      <c r="C27" s="143">
        <v>1</v>
      </c>
      <c r="D27" s="14">
        <f t="shared" si="0"/>
        <v>34</v>
      </c>
    </row>
    <row r="28" spans="1:4" ht="12.75">
      <c r="A28" s="9" t="s">
        <v>10</v>
      </c>
      <c r="B28" s="12" t="s">
        <v>28</v>
      </c>
      <c r="C28" s="143">
        <v>2</v>
      </c>
      <c r="D28" s="14">
        <f t="shared" si="0"/>
        <v>68</v>
      </c>
    </row>
    <row r="29" spans="1:4" ht="12.75">
      <c r="A29" s="272" t="s">
        <v>52</v>
      </c>
      <c r="B29" s="12" t="s">
        <v>25</v>
      </c>
      <c r="C29" s="143">
        <v>2</v>
      </c>
      <c r="D29" s="14">
        <f t="shared" si="0"/>
        <v>68</v>
      </c>
    </row>
    <row r="30" spans="1:4" ht="25.5">
      <c r="A30" s="272"/>
      <c r="B30" s="12" t="s">
        <v>27</v>
      </c>
      <c r="C30" s="143"/>
      <c r="D30" s="14">
        <f t="shared" si="0"/>
        <v>0</v>
      </c>
    </row>
    <row r="31" spans="1:4" ht="12.75">
      <c r="A31" s="271" t="s">
        <v>18</v>
      </c>
      <c r="B31" s="271"/>
      <c r="C31" s="143">
        <f>SUM(C8:C30)</f>
        <v>27</v>
      </c>
      <c r="D31" s="14">
        <f t="shared" si="0"/>
        <v>918</v>
      </c>
    </row>
    <row r="32" spans="1:4" ht="12.75">
      <c r="A32" s="429" t="s">
        <v>182</v>
      </c>
      <c r="B32" s="430"/>
      <c r="C32" s="430"/>
      <c r="D32" s="430"/>
    </row>
    <row r="33" spans="1:4" ht="12.75">
      <c r="A33" s="272" t="s">
        <v>59</v>
      </c>
      <c r="B33" s="145" t="s">
        <v>19</v>
      </c>
      <c r="C33" s="143"/>
      <c r="D33" s="14">
        <f>C33*34</f>
        <v>0</v>
      </c>
    </row>
    <row r="34" spans="1:4" ht="12.75">
      <c r="A34" s="272"/>
      <c r="B34" s="146" t="s">
        <v>20</v>
      </c>
      <c r="C34" s="143"/>
      <c r="D34" s="14">
        <f aca="true" t="shared" si="1" ref="D34:D49">C34*34</f>
        <v>0</v>
      </c>
    </row>
    <row r="35" spans="1:4" ht="25.5">
      <c r="A35" s="147" t="s">
        <v>60</v>
      </c>
      <c r="B35" s="146" t="s">
        <v>90</v>
      </c>
      <c r="C35" s="143"/>
      <c r="D35" s="14">
        <f t="shared" si="1"/>
        <v>0</v>
      </c>
    </row>
    <row r="36" spans="1:4" ht="12.75">
      <c r="A36" s="426" t="s">
        <v>46</v>
      </c>
      <c r="B36" s="145" t="s">
        <v>183</v>
      </c>
      <c r="C36" s="143"/>
      <c r="D36" s="14">
        <f t="shared" si="1"/>
        <v>0</v>
      </c>
    </row>
    <row r="37" spans="1:4" ht="12.75">
      <c r="A37" s="427"/>
      <c r="B37" s="145" t="s">
        <v>21</v>
      </c>
      <c r="C37" s="143"/>
      <c r="D37" s="14">
        <f t="shared" si="1"/>
        <v>0</v>
      </c>
    </row>
    <row r="38" spans="1:4" ht="12.75">
      <c r="A38" s="426" t="s">
        <v>41</v>
      </c>
      <c r="B38" s="145" t="s">
        <v>26</v>
      </c>
      <c r="C38" s="143">
        <v>1</v>
      </c>
      <c r="D38" s="14">
        <f t="shared" si="1"/>
        <v>34</v>
      </c>
    </row>
    <row r="39" spans="1:4" ht="12.75">
      <c r="A39" s="428"/>
      <c r="B39" s="145" t="s">
        <v>31</v>
      </c>
      <c r="C39" s="143"/>
      <c r="D39" s="14">
        <f t="shared" si="1"/>
        <v>0</v>
      </c>
    </row>
    <row r="40" spans="1:4" ht="12.75">
      <c r="A40" s="428"/>
      <c r="B40" s="145" t="s">
        <v>32</v>
      </c>
      <c r="C40" s="143"/>
      <c r="D40" s="14">
        <f t="shared" si="1"/>
        <v>0</v>
      </c>
    </row>
    <row r="41" spans="1:4" ht="12.75">
      <c r="A41" s="427"/>
      <c r="B41" s="145" t="s">
        <v>184</v>
      </c>
      <c r="C41" s="143">
        <v>1</v>
      </c>
      <c r="D41" s="14">
        <f t="shared" si="1"/>
        <v>34</v>
      </c>
    </row>
    <row r="42" spans="1:4" ht="12.75">
      <c r="A42" s="272"/>
      <c r="B42" s="145" t="s">
        <v>23</v>
      </c>
      <c r="C42" s="143"/>
      <c r="D42" s="14">
        <f t="shared" si="1"/>
        <v>0</v>
      </c>
    </row>
    <row r="43" spans="1:4" ht="12.75">
      <c r="A43" s="272"/>
      <c r="B43" s="145" t="s">
        <v>24</v>
      </c>
      <c r="C43" s="143"/>
      <c r="D43" s="14">
        <f t="shared" si="1"/>
        <v>0</v>
      </c>
    </row>
    <row r="44" spans="1:4" ht="12.75">
      <c r="A44" s="144" t="s">
        <v>0</v>
      </c>
      <c r="B44" s="145" t="s">
        <v>92</v>
      </c>
      <c r="C44" s="143"/>
      <c r="D44" s="14">
        <f t="shared" si="1"/>
        <v>0</v>
      </c>
    </row>
    <row r="45" spans="1:4" ht="12.75">
      <c r="A45" s="9" t="s">
        <v>10</v>
      </c>
      <c r="B45" s="12" t="s">
        <v>28</v>
      </c>
      <c r="C45" s="143"/>
      <c r="D45" s="14">
        <f t="shared" si="1"/>
        <v>0</v>
      </c>
    </row>
    <row r="46" spans="1:4" ht="25.5">
      <c r="A46" s="9" t="s">
        <v>52</v>
      </c>
      <c r="B46" s="12" t="s">
        <v>25</v>
      </c>
      <c r="C46" s="148"/>
      <c r="D46" s="14">
        <f t="shared" si="1"/>
        <v>0</v>
      </c>
    </row>
    <row r="47" spans="1:4" ht="12.75">
      <c r="A47" s="431" t="s">
        <v>18</v>
      </c>
      <c r="B47" s="432"/>
      <c r="C47" s="143">
        <f>SUM(C33:C45)</f>
        <v>2</v>
      </c>
      <c r="D47" s="14">
        <f t="shared" si="1"/>
        <v>68</v>
      </c>
    </row>
    <row r="48" spans="1:4" ht="12.75">
      <c r="A48" s="265" t="s">
        <v>18</v>
      </c>
      <c r="B48" s="265"/>
      <c r="C48" s="143">
        <f>SUM(C31,C47)</f>
        <v>29</v>
      </c>
      <c r="D48" s="14">
        <f t="shared" si="1"/>
        <v>986</v>
      </c>
    </row>
    <row r="49" spans="1:4" ht="39" customHeight="1">
      <c r="A49" s="433" t="s">
        <v>185</v>
      </c>
      <c r="B49" s="433"/>
      <c r="C49" s="143">
        <v>29</v>
      </c>
      <c r="D49" s="14">
        <f t="shared" si="1"/>
        <v>986</v>
      </c>
    </row>
  </sheetData>
  <sheetProtection/>
  <mergeCells count="24">
    <mergeCell ref="A36:A37"/>
    <mergeCell ref="A38:A41"/>
    <mergeCell ref="A42:A43"/>
    <mergeCell ref="A47:B47"/>
    <mergeCell ref="A48:B48"/>
    <mergeCell ref="A49:B49"/>
    <mergeCell ref="A22:A24"/>
    <mergeCell ref="A26:A27"/>
    <mergeCell ref="A29:A30"/>
    <mergeCell ref="A31:B31"/>
    <mergeCell ref="A32:D32"/>
    <mergeCell ref="A33:A34"/>
    <mergeCell ref="A7:D7"/>
    <mergeCell ref="A8:A9"/>
    <mergeCell ref="A10:A11"/>
    <mergeCell ref="A12:A13"/>
    <mergeCell ref="A14:A18"/>
    <mergeCell ref="A19:A21"/>
    <mergeCell ref="A1:D3"/>
    <mergeCell ref="A4:A6"/>
    <mergeCell ref="B4:B6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29.875" style="0" customWidth="1"/>
    <col min="2" max="2" width="30.00390625" style="0" customWidth="1"/>
  </cols>
  <sheetData>
    <row r="1" spans="1:4" ht="12.75">
      <c r="A1" s="434" t="s">
        <v>178</v>
      </c>
      <c r="B1" s="434"/>
      <c r="C1" s="434"/>
      <c r="D1" s="434"/>
    </row>
    <row r="2" spans="1:4" ht="12.75">
      <c r="A2" s="434"/>
      <c r="B2" s="434"/>
      <c r="C2" s="434"/>
      <c r="D2" s="434"/>
    </row>
    <row r="3" spans="1:4" ht="12.75">
      <c r="A3" s="434"/>
      <c r="B3" s="434"/>
      <c r="C3" s="434"/>
      <c r="D3" s="434"/>
    </row>
    <row r="4" spans="1:4" ht="14.25">
      <c r="A4" s="435"/>
      <c r="B4" s="435"/>
      <c r="C4" s="436" t="s">
        <v>83</v>
      </c>
      <c r="D4" s="436"/>
    </row>
    <row r="5" spans="1:4" ht="14.25">
      <c r="A5" s="435"/>
      <c r="B5" s="435"/>
      <c r="C5" s="436" t="s">
        <v>186</v>
      </c>
      <c r="D5" s="436"/>
    </row>
    <row r="6" spans="1:4" ht="14.25">
      <c r="A6" s="445" t="s">
        <v>87</v>
      </c>
      <c r="B6" s="446"/>
      <c r="C6" s="446"/>
      <c r="D6" s="446"/>
    </row>
    <row r="7" spans="1:4" ht="15">
      <c r="A7" s="437" t="s">
        <v>187</v>
      </c>
      <c r="B7" s="150" t="s">
        <v>19</v>
      </c>
      <c r="C7" s="151">
        <v>6</v>
      </c>
      <c r="D7" s="151">
        <f>(C7*34)</f>
        <v>204</v>
      </c>
    </row>
    <row r="8" spans="1:4" ht="15">
      <c r="A8" s="437"/>
      <c r="B8" s="150" t="s">
        <v>20</v>
      </c>
      <c r="C8" s="151">
        <v>3</v>
      </c>
      <c r="D8" s="151">
        <f aca="true" t="shared" si="0" ref="D8:D30">(C8*34)</f>
        <v>102</v>
      </c>
    </row>
    <row r="9" spans="1:4" ht="15">
      <c r="A9" s="437" t="s">
        <v>63</v>
      </c>
      <c r="B9" s="150" t="s">
        <v>89</v>
      </c>
      <c r="C9" s="151"/>
      <c r="D9" s="151">
        <f t="shared" si="0"/>
        <v>0</v>
      </c>
    </row>
    <row r="10" spans="1:4" ht="15">
      <c r="A10" s="437"/>
      <c r="B10" s="150" t="s">
        <v>114</v>
      </c>
      <c r="C10" s="151"/>
      <c r="D10" s="151">
        <f t="shared" si="0"/>
        <v>0</v>
      </c>
    </row>
    <row r="11" spans="1:4" ht="18.75" customHeight="1">
      <c r="A11" s="437" t="s">
        <v>60</v>
      </c>
      <c r="B11" s="150" t="s">
        <v>90</v>
      </c>
      <c r="C11" s="151">
        <v>3</v>
      </c>
      <c r="D11" s="151">
        <f t="shared" si="0"/>
        <v>102</v>
      </c>
    </row>
    <row r="12" spans="1:4" ht="15">
      <c r="A12" s="437"/>
      <c r="B12" s="150" t="s">
        <v>180</v>
      </c>
      <c r="C12" s="151"/>
      <c r="D12" s="151">
        <f t="shared" si="0"/>
        <v>0</v>
      </c>
    </row>
    <row r="13" spans="1:4" ht="15">
      <c r="A13" s="437" t="s">
        <v>41</v>
      </c>
      <c r="B13" s="150" t="s">
        <v>26</v>
      </c>
      <c r="C13" s="151">
        <v>5</v>
      </c>
      <c r="D13" s="151">
        <f t="shared" si="0"/>
        <v>170</v>
      </c>
    </row>
    <row r="14" spans="1:4" ht="15">
      <c r="A14" s="437"/>
      <c r="B14" s="150" t="s">
        <v>31</v>
      </c>
      <c r="C14" s="151"/>
      <c r="D14" s="151">
        <f t="shared" si="0"/>
        <v>0</v>
      </c>
    </row>
    <row r="15" spans="1:4" ht="15">
      <c r="A15" s="437"/>
      <c r="B15" s="150" t="s">
        <v>32</v>
      </c>
      <c r="C15" s="151"/>
      <c r="D15" s="151">
        <f t="shared" si="0"/>
        <v>0</v>
      </c>
    </row>
    <row r="16" spans="1:4" ht="15">
      <c r="A16" s="437"/>
      <c r="B16" s="150" t="s">
        <v>111</v>
      </c>
      <c r="C16" s="151"/>
      <c r="D16" s="151">
        <f t="shared" si="0"/>
        <v>0</v>
      </c>
    </row>
    <row r="17" spans="1:4" ht="15">
      <c r="A17" s="437"/>
      <c r="B17" s="152" t="s">
        <v>43</v>
      </c>
      <c r="C17" s="151"/>
      <c r="D17" s="151">
        <f t="shared" si="0"/>
        <v>0</v>
      </c>
    </row>
    <row r="18" spans="1:4" ht="15">
      <c r="A18" s="438" t="s">
        <v>46</v>
      </c>
      <c r="B18" s="150" t="s">
        <v>113</v>
      </c>
      <c r="C18" s="151">
        <v>2</v>
      </c>
      <c r="D18" s="151">
        <f t="shared" si="0"/>
        <v>68</v>
      </c>
    </row>
    <row r="19" spans="1:4" ht="15">
      <c r="A19" s="439"/>
      <c r="B19" s="150" t="s">
        <v>47</v>
      </c>
      <c r="C19" s="151">
        <v>1</v>
      </c>
      <c r="D19" s="151">
        <f t="shared" si="0"/>
        <v>34</v>
      </c>
    </row>
    <row r="20" spans="1:4" ht="15">
      <c r="A20" s="439"/>
      <c r="B20" s="150" t="s">
        <v>21</v>
      </c>
      <c r="C20" s="151">
        <v>1</v>
      </c>
      <c r="D20" s="151">
        <f t="shared" si="0"/>
        <v>34</v>
      </c>
    </row>
    <row r="21" spans="1:4" ht="15">
      <c r="A21" s="437" t="s">
        <v>48</v>
      </c>
      <c r="B21" s="152" t="s">
        <v>22</v>
      </c>
      <c r="C21" s="151"/>
      <c r="D21" s="151">
        <f t="shared" si="0"/>
        <v>0</v>
      </c>
    </row>
    <row r="22" spans="1:4" ht="15">
      <c r="A22" s="437"/>
      <c r="B22" s="152" t="s">
        <v>24</v>
      </c>
      <c r="C22" s="151">
        <v>1</v>
      </c>
      <c r="D22" s="151">
        <f t="shared" si="0"/>
        <v>34</v>
      </c>
    </row>
    <row r="23" spans="1:4" ht="15">
      <c r="A23" s="437"/>
      <c r="B23" s="150" t="s">
        <v>23</v>
      </c>
      <c r="C23" s="151"/>
      <c r="D23" s="151">
        <f t="shared" si="0"/>
        <v>0</v>
      </c>
    </row>
    <row r="24" spans="1:4" ht="57">
      <c r="A24" s="149" t="s">
        <v>50</v>
      </c>
      <c r="B24" s="152" t="s">
        <v>51</v>
      </c>
      <c r="C24" s="151">
        <v>0.5</v>
      </c>
      <c r="D24" s="151">
        <f t="shared" si="0"/>
        <v>17</v>
      </c>
    </row>
    <row r="25" spans="1:4" ht="15">
      <c r="A25" s="437" t="s">
        <v>0</v>
      </c>
      <c r="B25" s="152" t="s">
        <v>36</v>
      </c>
      <c r="C25" s="151">
        <v>0.5</v>
      </c>
      <c r="D25" s="151">
        <f t="shared" si="0"/>
        <v>17</v>
      </c>
    </row>
    <row r="26" spans="1:4" ht="15">
      <c r="A26" s="437"/>
      <c r="B26" s="152" t="s">
        <v>35</v>
      </c>
      <c r="C26" s="151">
        <v>1</v>
      </c>
      <c r="D26" s="151">
        <f t="shared" si="0"/>
        <v>34</v>
      </c>
    </row>
    <row r="27" spans="1:4" ht="15">
      <c r="A27" s="149" t="s">
        <v>10</v>
      </c>
      <c r="B27" s="150" t="s">
        <v>28</v>
      </c>
      <c r="C27" s="151">
        <v>1</v>
      </c>
      <c r="D27" s="151">
        <f t="shared" si="0"/>
        <v>34</v>
      </c>
    </row>
    <row r="28" spans="1:4" ht="15">
      <c r="A28" s="437" t="s">
        <v>52</v>
      </c>
      <c r="B28" s="150" t="s">
        <v>25</v>
      </c>
      <c r="C28" s="151">
        <v>2</v>
      </c>
      <c r="D28" s="151">
        <f t="shared" si="0"/>
        <v>68</v>
      </c>
    </row>
    <row r="29" spans="1:4" ht="30">
      <c r="A29" s="437"/>
      <c r="B29" s="150" t="s">
        <v>27</v>
      </c>
      <c r="C29" s="151"/>
      <c r="D29" s="151">
        <f t="shared" si="0"/>
        <v>0</v>
      </c>
    </row>
    <row r="30" spans="1:4" ht="15">
      <c r="A30" s="447" t="s">
        <v>18</v>
      </c>
      <c r="B30" s="447"/>
      <c r="C30" s="153">
        <f>SUM(C7:C29)</f>
        <v>27</v>
      </c>
      <c r="D30" s="151">
        <f t="shared" si="0"/>
        <v>918</v>
      </c>
    </row>
    <row r="31" spans="1:4" ht="14.25">
      <c r="A31" s="177" t="s">
        <v>182</v>
      </c>
      <c r="B31" s="181"/>
      <c r="C31" s="181"/>
      <c r="D31" s="181"/>
    </row>
    <row r="32" spans="1:4" ht="15">
      <c r="A32" s="448" t="s">
        <v>188</v>
      </c>
      <c r="B32" s="152" t="s">
        <v>19</v>
      </c>
      <c r="C32" s="154"/>
      <c r="D32" s="154">
        <f>C32*33</f>
        <v>0</v>
      </c>
    </row>
    <row r="33" spans="1:4" ht="15">
      <c r="A33" s="449"/>
      <c r="B33" s="155" t="s">
        <v>20</v>
      </c>
      <c r="C33" s="154"/>
      <c r="D33" s="154">
        <f>C33*33</f>
        <v>0</v>
      </c>
    </row>
    <row r="34" spans="1:4" ht="30">
      <c r="A34" s="156" t="s">
        <v>60</v>
      </c>
      <c r="B34" s="155" t="s">
        <v>90</v>
      </c>
      <c r="C34" s="154"/>
      <c r="D34" s="154">
        <f>C34*33</f>
        <v>0</v>
      </c>
    </row>
    <row r="35" spans="1:4" ht="15">
      <c r="A35" s="438" t="s">
        <v>46</v>
      </c>
      <c r="B35" s="155" t="s">
        <v>183</v>
      </c>
      <c r="C35" s="154"/>
      <c r="D35" s="154">
        <f>C35*33</f>
        <v>0</v>
      </c>
    </row>
    <row r="36" spans="1:4" ht="15">
      <c r="A36" s="440"/>
      <c r="B36" s="155" t="s">
        <v>21</v>
      </c>
      <c r="C36" s="154">
        <v>1</v>
      </c>
      <c r="D36" s="154">
        <f>C36*34</f>
        <v>34</v>
      </c>
    </row>
    <row r="37" spans="1:4" ht="15">
      <c r="A37" s="438" t="s">
        <v>41</v>
      </c>
      <c r="B37" s="155" t="s">
        <v>26</v>
      </c>
      <c r="C37" s="154">
        <v>1</v>
      </c>
      <c r="D37" s="154">
        <f aca="true" t="shared" si="1" ref="D37:D45">C37*34</f>
        <v>34</v>
      </c>
    </row>
    <row r="38" spans="1:4" ht="15">
      <c r="A38" s="439"/>
      <c r="B38" s="155" t="s">
        <v>31</v>
      </c>
      <c r="C38" s="154"/>
      <c r="D38" s="154">
        <f t="shared" si="1"/>
        <v>0</v>
      </c>
    </row>
    <row r="39" spans="1:4" ht="15">
      <c r="A39" s="439"/>
      <c r="B39" s="155" t="s">
        <v>32</v>
      </c>
      <c r="C39" s="154"/>
      <c r="D39" s="154">
        <f t="shared" si="1"/>
        <v>0</v>
      </c>
    </row>
    <row r="40" spans="1:4" ht="15">
      <c r="A40" s="440"/>
      <c r="B40" s="155" t="s">
        <v>184</v>
      </c>
      <c r="C40" s="154">
        <v>1</v>
      </c>
      <c r="D40" s="154">
        <f t="shared" si="1"/>
        <v>34</v>
      </c>
    </row>
    <row r="41" spans="1:4" ht="15">
      <c r="A41" s="437"/>
      <c r="B41" s="155" t="s">
        <v>23</v>
      </c>
      <c r="C41" s="151"/>
      <c r="D41" s="154">
        <f t="shared" si="1"/>
        <v>0</v>
      </c>
    </row>
    <row r="42" spans="1:4" ht="15">
      <c r="A42" s="437"/>
      <c r="B42" s="150" t="s">
        <v>22</v>
      </c>
      <c r="C42" s="151"/>
      <c r="D42" s="154">
        <f t="shared" si="1"/>
        <v>0</v>
      </c>
    </row>
    <row r="43" spans="1:4" ht="15">
      <c r="A43" s="437"/>
      <c r="B43" s="150" t="s">
        <v>24</v>
      </c>
      <c r="C43" s="151"/>
      <c r="D43" s="154">
        <f t="shared" si="1"/>
        <v>0</v>
      </c>
    </row>
    <row r="44" spans="1:4" ht="15">
      <c r="A44" s="441" t="s">
        <v>18</v>
      </c>
      <c r="B44" s="442"/>
      <c r="C44" s="151">
        <f>SUM(C32:C43)</f>
        <v>3</v>
      </c>
      <c r="D44" s="154">
        <f t="shared" si="1"/>
        <v>102</v>
      </c>
    </row>
    <row r="45" spans="1:4" ht="15">
      <c r="A45" s="437" t="s">
        <v>189</v>
      </c>
      <c r="B45" s="437"/>
      <c r="C45" s="151">
        <f>SUM(C30,C44)</f>
        <v>30</v>
      </c>
      <c r="D45" s="154">
        <f t="shared" si="1"/>
        <v>1020</v>
      </c>
    </row>
    <row r="46" spans="1:4" ht="33.75" customHeight="1">
      <c r="A46" s="443" t="s">
        <v>190</v>
      </c>
      <c r="B46" s="444"/>
      <c r="C46" s="151">
        <v>30</v>
      </c>
      <c r="D46" s="157">
        <v>1020</v>
      </c>
    </row>
  </sheetData>
  <sheetProtection/>
  <mergeCells count="23">
    <mergeCell ref="A41:A43"/>
    <mergeCell ref="A44:B44"/>
    <mergeCell ref="A45:B45"/>
    <mergeCell ref="A46:B46"/>
    <mergeCell ref="A6:D6"/>
    <mergeCell ref="A28:A29"/>
    <mergeCell ref="A30:B30"/>
    <mergeCell ref="A31:D31"/>
    <mergeCell ref="A32:A33"/>
    <mergeCell ref="A35:A36"/>
    <mergeCell ref="A37:A40"/>
    <mergeCell ref="A9:A10"/>
    <mergeCell ref="A11:A12"/>
    <mergeCell ref="A13:A17"/>
    <mergeCell ref="A18:A20"/>
    <mergeCell ref="A21:A23"/>
    <mergeCell ref="A25:A26"/>
    <mergeCell ref="A1:D3"/>
    <mergeCell ref="A4:A5"/>
    <mergeCell ref="B4:B5"/>
    <mergeCell ref="C4:D4"/>
    <mergeCell ref="C5:D5"/>
    <mergeCell ref="A7:A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27.625" style="0" customWidth="1"/>
    <col min="2" max="2" width="27.875" style="0" customWidth="1"/>
  </cols>
  <sheetData>
    <row r="1" spans="1:4" ht="12.75">
      <c r="A1" s="415" t="s">
        <v>178</v>
      </c>
      <c r="B1" s="415"/>
      <c r="C1" s="415"/>
      <c r="D1" s="415"/>
    </row>
    <row r="2" spans="1:4" ht="12.75">
      <c r="A2" s="415"/>
      <c r="B2" s="415"/>
      <c r="C2" s="415"/>
      <c r="D2" s="415"/>
    </row>
    <row r="3" spans="1:4" ht="12.75">
      <c r="A3" s="415"/>
      <c r="B3" s="415"/>
      <c r="C3" s="415"/>
      <c r="D3" s="415"/>
    </row>
    <row r="4" spans="1:4" ht="12.75">
      <c r="A4" s="450" t="s">
        <v>45</v>
      </c>
      <c r="B4" s="450" t="s">
        <v>29</v>
      </c>
      <c r="C4" s="451"/>
      <c r="D4" s="451"/>
    </row>
    <row r="5" spans="1:4" ht="12.75">
      <c r="A5" s="450"/>
      <c r="B5" s="450"/>
      <c r="C5" s="209" t="s">
        <v>83</v>
      </c>
      <c r="D5" s="211"/>
    </row>
    <row r="6" spans="1:4" ht="12.75">
      <c r="A6" s="450"/>
      <c r="B6" s="450"/>
      <c r="C6" s="209" t="s">
        <v>191</v>
      </c>
      <c r="D6" s="211"/>
    </row>
    <row r="7" spans="1:4" ht="12.75">
      <c r="A7" s="272" t="s">
        <v>59</v>
      </c>
      <c r="B7" s="10" t="s">
        <v>19</v>
      </c>
      <c r="C7" s="14">
        <v>4</v>
      </c>
      <c r="D7" s="14">
        <f aca="true" t="shared" si="0" ref="D7:D41">(C7*34)</f>
        <v>136</v>
      </c>
    </row>
    <row r="8" spans="1:4" ht="12.75">
      <c r="A8" s="272"/>
      <c r="B8" s="10" t="s">
        <v>20</v>
      </c>
      <c r="C8" s="14">
        <v>2</v>
      </c>
      <c r="D8" s="14">
        <f t="shared" si="0"/>
        <v>68</v>
      </c>
    </row>
    <row r="9" spans="1:4" ht="12.75">
      <c r="A9" s="272" t="s">
        <v>63</v>
      </c>
      <c r="B9" s="10" t="s">
        <v>89</v>
      </c>
      <c r="C9" s="14">
        <v>1</v>
      </c>
      <c r="D9" s="14">
        <f t="shared" si="0"/>
        <v>34</v>
      </c>
    </row>
    <row r="10" spans="1:4" ht="12.75">
      <c r="A10" s="272"/>
      <c r="B10" s="10" t="s">
        <v>114</v>
      </c>
      <c r="C10" s="14"/>
      <c r="D10" s="14"/>
    </row>
    <row r="11" spans="1:4" ht="25.5">
      <c r="A11" s="272" t="s">
        <v>60</v>
      </c>
      <c r="B11" s="10" t="s">
        <v>90</v>
      </c>
      <c r="C11" s="14">
        <v>3</v>
      </c>
      <c r="D11" s="14">
        <f t="shared" si="0"/>
        <v>102</v>
      </c>
    </row>
    <row r="12" spans="1:4" ht="25.5">
      <c r="A12" s="272"/>
      <c r="B12" s="10" t="s">
        <v>91</v>
      </c>
      <c r="C12" s="14"/>
      <c r="D12" s="14"/>
    </row>
    <row r="13" spans="1:4" ht="12.75">
      <c r="A13" s="272" t="s">
        <v>46</v>
      </c>
      <c r="B13" s="10" t="s">
        <v>42</v>
      </c>
      <c r="C13" s="14">
        <v>2</v>
      </c>
      <c r="D13" s="14">
        <f t="shared" si="0"/>
        <v>68</v>
      </c>
    </row>
    <row r="14" spans="1:4" ht="12.75">
      <c r="A14" s="272"/>
      <c r="B14" s="10" t="s">
        <v>47</v>
      </c>
      <c r="C14" s="14">
        <v>1</v>
      </c>
      <c r="D14" s="14">
        <f t="shared" si="0"/>
        <v>34</v>
      </c>
    </row>
    <row r="15" spans="1:4" ht="12.75">
      <c r="A15" s="272"/>
      <c r="B15" s="10" t="s">
        <v>21</v>
      </c>
      <c r="C15" s="14">
        <v>2</v>
      </c>
      <c r="D15" s="14">
        <f t="shared" si="0"/>
        <v>68</v>
      </c>
    </row>
    <row r="16" spans="1:4" ht="12.75">
      <c r="A16" s="272" t="s">
        <v>41</v>
      </c>
      <c r="B16" s="10" t="s">
        <v>26</v>
      </c>
      <c r="C16" s="14"/>
      <c r="D16" s="14">
        <f t="shared" si="0"/>
        <v>0</v>
      </c>
    </row>
    <row r="17" spans="1:4" ht="12.75">
      <c r="A17" s="272"/>
      <c r="B17" s="10" t="s">
        <v>31</v>
      </c>
      <c r="C17" s="14">
        <v>3</v>
      </c>
      <c r="D17" s="14">
        <f t="shared" si="0"/>
        <v>102</v>
      </c>
    </row>
    <row r="18" spans="1:4" ht="12.75">
      <c r="A18" s="272"/>
      <c r="B18" s="10" t="s">
        <v>32</v>
      </c>
      <c r="C18" s="14">
        <v>2</v>
      </c>
      <c r="D18" s="14">
        <f t="shared" si="0"/>
        <v>68</v>
      </c>
    </row>
    <row r="19" spans="1:4" ht="12.75">
      <c r="A19" s="272"/>
      <c r="B19" s="10" t="s">
        <v>111</v>
      </c>
      <c r="C19" s="14">
        <v>1</v>
      </c>
      <c r="D19" s="14">
        <f t="shared" si="0"/>
        <v>34</v>
      </c>
    </row>
    <row r="20" spans="1:4" ht="12.75">
      <c r="A20" s="272"/>
      <c r="B20" s="12" t="s">
        <v>43</v>
      </c>
      <c r="C20" s="14">
        <v>1</v>
      </c>
      <c r="D20" s="14">
        <f t="shared" si="0"/>
        <v>34</v>
      </c>
    </row>
    <row r="21" spans="1:4" ht="51">
      <c r="A21" s="9" t="s">
        <v>50</v>
      </c>
      <c r="B21" s="12" t="s">
        <v>51</v>
      </c>
      <c r="C21" s="14"/>
      <c r="D21" s="14">
        <f t="shared" si="0"/>
        <v>0</v>
      </c>
    </row>
    <row r="22" spans="1:4" ht="12.75">
      <c r="A22" s="272" t="s">
        <v>48</v>
      </c>
      <c r="B22" s="12" t="s">
        <v>22</v>
      </c>
      <c r="C22" s="14">
        <v>2</v>
      </c>
      <c r="D22" s="14">
        <f t="shared" si="0"/>
        <v>68</v>
      </c>
    </row>
    <row r="23" spans="1:4" ht="12.75">
      <c r="A23" s="272"/>
      <c r="B23" s="12" t="s">
        <v>24</v>
      </c>
      <c r="C23" s="14">
        <v>1</v>
      </c>
      <c r="D23" s="14">
        <f t="shared" si="0"/>
        <v>34</v>
      </c>
    </row>
    <row r="24" spans="1:4" ht="12.75">
      <c r="A24" s="272"/>
      <c r="B24" s="10" t="s">
        <v>23</v>
      </c>
      <c r="C24" s="14"/>
      <c r="D24" s="14">
        <f t="shared" si="0"/>
        <v>0</v>
      </c>
    </row>
    <row r="25" spans="1:4" ht="12.75">
      <c r="A25" s="272" t="s">
        <v>0</v>
      </c>
      <c r="B25" s="12" t="s">
        <v>36</v>
      </c>
      <c r="C25" s="14">
        <v>1</v>
      </c>
      <c r="D25" s="14">
        <f t="shared" si="0"/>
        <v>34</v>
      </c>
    </row>
    <row r="26" spans="1:4" ht="12.75">
      <c r="A26" s="272"/>
      <c r="B26" s="12" t="s">
        <v>35</v>
      </c>
      <c r="C26" s="14">
        <v>1</v>
      </c>
      <c r="D26" s="14">
        <f t="shared" si="0"/>
        <v>34</v>
      </c>
    </row>
    <row r="27" spans="1:4" ht="12.75">
      <c r="A27" s="9" t="s">
        <v>10</v>
      </c>
      <c r="B27" s="10" t="s">
        <v>28</v>
      </c>
      <c r="C27" s="14">
        <v>1</v>
      </c>
      <c r="D27" s="14">
        <f t="shared" si="0"/>
        <v>34</v>
      </c>
    </row>
    <row r="28" spans="1:4" ht="12.75">
      <c r="A28" s="272" t="s">
        <v>52</v>
      </c>
      <c r="B28" s="10" t="s">
        <v>25</v>
      </c>
      <c r="C28" s="14">
        <v>2</v>
      </c>
      <c r="D28" s="14">
        <f t="shared" si="0"/>
        <v>68</v>
      </c>
    </row>
    <row r="29" spans="1:4" ht="25.5">
      <c r="A29" s="272"/>
      <c r="B29" s="10" t="s">
        <v>27</v>
      </c>
      <c r="C29" s="14"/>
      <c r="D29" s="14">
        <f t="shared" si="0"/>
        <v>0</v>
      </c>
    </row>
    <row r="30" spans="1:4" ht="12.75">
      <c r="A30" s="271" t="s">
        <v>18</v>
      </c>
      <c r="B30" s="271"/>
      <c r="C30" s="143">
        <f>SUM(C7:C29)</f>
        <v>30</v>
      </c>
      <c r="D30" s="143">
        <f t="shared" si="0"/>
        <v>1020</v>
      </c>
    </row>
    <row r="31" spans="1:4" ht="12.75">
      <c r="A31" s="454" t="s">
        <v>55</v>
      </c>
      <c r="B31" s="158" t="s">
        <v>19</v>
      </c>
      <c r="C31" s="14"/>
      <c r="D31" s="14">
        <f t="shared" si="0"/>
        <v>0</v>
      </c>
    </row>
    <row r="32" spans="1:4" ht="25.5">
      <c r="A32" s="454"/>
      <c r="B32" s="158" t="s">
        <v>90</v>
      </c>
      <c r="C32" s="14"/>
      <c r="D32" s="14">
        <f t="shared" si="0"/>
        <v>0</v>
      </c>
    </row>
    <row r="33" spans="1:4" ht="12.75">
      <c r="A33" s="454"/>
      <c r="B33" s="158" t="s">
        <v>47</v>
      </c>
      <c r="C33" s="14"/>
      <c r="D33" s="14">
        <f t="shared" si="0"/>
        <v>0</v>
      </c>
    </row>
    <row r="34" spans="1:4" ht="12.75">
      <c r="A34" s="454"/>
      <c r="B34" s="158" t="s">
        <v>26</v>
      </c>
      <c r="C34" s="14"/>
      <c r="D34" s="14">
        <f t="shared" si="0"/>
        <v>0</v>
      </c>
    </row>
    <row r="35" spans="1:4" ht="12.75">
      <c r="A35" s="454"/>
      <c r="B35" s="158" t="s">
        <v>31</v>
      </c>
      <c r="C35" s="14">
        <v>1</v>
      </c>
      <c r="D35" s="14">
        <f t="shared" si="0"/>
        <v>34</v>
      </c>
    </row>
    <row r="36" spans="1:4" ht="12.75">
      <c r="A36" s="454"/>
      <c r="B36" s="158" t="s">
        <v>32</v>
      </c>
      <c r="C36" s="14"/>
      <c r="D36" s="14">
        <f t="shared" si="0"/>
        <v>0</v>
      </c>
    </row>
    <row r="37" spans="1:4" ht="12.75">
      <c r="A37" s="454"/>
      <c r="B37" s="158" t="s">
        <v>43</v>
      </c>
      <c r="C37" s="14"/>
      <c r="D37" s="14">
        <f t="shared" si="0"/>
        <v>0</v>
      </c>
    </row>
    <row r="38" spans="1:4" ht="12.75">
      <c r="A38" s="454"/>
      <c r="B38" s="158" t="s">
        <v>21</v>
      </c>
      <c r="C38" s="14"/>
      <c r="D38" s="14">
        <f t="shared" si="0"/>
        <v>0</v>
      </c>
    </row>
    <row r="39" spans="1:4" ht="12.75">
      <c r="A39" s="454"/>
      <c r="B39" s="158" t="s">
        <v>24</v>
      </c>
      <c r="C39" s="14">
        <v>1</v>
      </c>
      <c r="D39" s="14">
        <f t="shared" si="0"/>
        <v>34</v>
      </c>
    </row>
    <row r="40" spans="1:4" ht="12.75">
      <c r="A40" s="454"/>
      <c r="B40" s="158" t="s">
        <v>22</v>
      </c>
      <c r="C40" s="14"/>
      <c r="D40" s="14">
        <f t="shared" si="0"/>
        <v>0</v>
      </c>
    </row>
    <row r="41" spans="1:4" ht="12.75">
      <c r="A41" s="454"/>
      <c r="B41" s="158" t="s">
        <v>25</v>
      </c>
      <c r="C41" s="14"/>
      <c r="D41" s="14">
        <f t="shared" si="0"/>
        <v>0</v>
      </c>
    </row>
    <row r="42" spans="1:4" ht="12.75">
      <c r="A42" s="454"/>
      <c r="B42" s="158" t="s">
        <v>92</v>
      </c>
      <c r="C42" s="14"/>
      <c r="D42" s="14">
        <f>(C42*34)</f>
        <v>0</v>
      </c>
    </row>
    <row r="43" spans="1:4" ht="12.75">
      <c r="A43" s="455" t="s">
        <v>18</v>
      </c>
      <c r="B43" s="455"/>
      <c r="C43" s="143">
        <f>SUM(C31:C42)</f>
        <v>2</v>
      </c>
      <c r="D43" s="143">
        <f>(C43*34)</f>
        <v>68</v>
      </c>
    </row>
    <row r="44" spans="1:4" ht="12.75">
      <c r="A44" s="456" t="s">
        <v>18</v>
      </c>
      <c r="B44" s="456"/>
      <c r="C44" s="143">
        <f>SUM(C30,C43)</f>
        <v>32</v>
      </c>
      <c r="D44" s="143">
        <f>(C44*34)</f>
        <v>1088</v>
      </c>
    </row>
    <row r="45" spans="1:4" ht="40.5" customHeight="1">
      <c r="A45" s="452" t="s">
        <v>190</v>
      </c>
      <c r="B45" s="452"/>
      <c r="C45" s="14">
        <v>32</v>
      </c>
      <c r="D45" s="14">
        <f>(C45*34)</f>
        <v>1088</v>
      </c>
    </row>
    <row r="46" spans="1:4" ht="12.75">
      <c r="A46" s="452" t="s">
        <v>192</v>
      </c>
      <c r="B46" s="452"/>
      <c r="C46" s="14">
        <f>C45*34</f>
        <v>1088</v>
      </c>
      <c r="D46" s="14"/>
    </row>
    <row r="47" spans="1:4" ht="12.75">
      <c r="A47" s="452" t="s">
        <v>193</v>
      </c>
      <c r="B47" s="452"/>
      <c r="C47" s="453"/>
      <c r="D47" s="453"/>
    </row>
  </sheetData>
  <sheetProtection/>
  <mergeCells count="22">
    <mergeCell ref="A45:B45"/>
    <mergeCell ref="A46:B46"/>
    <mergeCell ref="A47:B47"/>
    <mergeCell ref="C47:D47"/>
    <mergeCell ref="A25:A26"/>
    <mergeCell ref="A28:A29"/>
    <mergeCell ref="A30:B30"/>
    <mergeCell ref="A31:A42"/>
    <mergeCell ref="A43:B43"/>
    <mergeCell ref="A44:B44"/>
    <mergeCell ref="A7:A8"/>
    <mergeCell ref="A9:A10"/>
    <mergeCell ref="A11:A12"/>
    <mergeCell ref="A13:A15"/>
    <mergeCell ref="A16:A20"/>
    <mergeCell ref="A22:A24"/>
    <mergeCell ref="A1:D3"/>
    <mergeCell ref="A4:A6"/>
    <mergeCell ref="B4:B6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6.125" style="0" customWidth="1"/>
    <col min="2" max="2" width="28.875" style="0" customWidth="1"/>
    <col min="7" max="7" width="8.875" style="0" customWidth="1"/>
  </cols>
  <sheetData>
    <row r="1" spans="1:7" ht="62.25" customHeight="1" thickBot="1">
      <c r="A1" s="159" t="s">
        <v>194</v>
      </c>
      <c r="B1" s="461" t="s">
        <v>196</v>
      </c>
      <c r="C1" s="459" t="s">
        <v>125</v>
      </c>
      <c r="D1" s="471"/>
      <c r="E1" s="471"/>
      <c r="F1" s="460"/>
      <c r="G1" s="465" t="s">
        <v>197</v>
      </c>
    </row>
    <row r="2" spans="1:7" ht="16.5" thickBot="1">
      <c r="A2" s="160" t="s">
        <v>195</v>
      </c>
      <c r="B2" s="462"/>
      <c r="C2" s="171" t="s">
        <v>198</v>
      </c>
      <c r="D2" s="161" t="s">
        <v>199</v>
      </c>
      <c r="E2" s="161" t="s">
        <v>200</v>
      </c>
      <c r="F2" s="161" t="s">
        <v>201</v>
      </c>
      <c r="G2" s="466"/>
    </row>
    <row r="3" spans="1:7" ht="20.25" customHeight="1" thickBot="1">
      <c r="A3" s="457" t="s">
        <v>87</v>
      </c>
      <c r="B3" s="458"/>
      <c r="C3" s="457"/>
      <c r="D3" s="472"/>
      <c r="E3" s="472"/>
      <c r="F3" s="472"/>
      <c r="G3" s="458"/>
    </row>
    <row r="4" spans="1:7" ht="39.75" customHeight="1" thickBot="1">
      <c r="A4" s="461" t="s">
        <v>202</v>
      </c>
      <c r="B4" s="159" t="s">
        <v>19</v>
      </c>
      <c r="C4" s="171">
        <v>5</v>
      </c>
      <c r="D4" s="161">
        <v>5</v>
      </c>
      <c r="E4" s="161">
        <v>5</v>
      </c>
      <c r="F4" s="161">
        <v>5</v>
      </c>
      <c r="G4" s="162">
        <v>20</v>
      </c>
    </row>
    <row r="5" spans="1:7" ht="12.75">
      <c r="A5" s="470"/>
      <c r="B5" s="461" t="s">
        <v>203</v>
      </c>
      <c r="C5" s="463">
        <v>4</v>
      </c>
      <c r="D5" s="465">
        <v>4</v>
      </c>
      <c r="E5" s="465">
        <v>4</v>
      </c>
      <c r="F5" s="465">
        <v>3</v>
      </c>
      <c r="G5" s="465">
        <v>15</v>
      </c>
    </row>
    <row r="6" spans="1:7" ht="12.75">
      <c r="A6" s="470"/>
      <c r="B6" s="470"/>
      <c r="C6" s="473"/>
      <c r="D6" s="467"/>
      <c r="E6" s="467"/>
      <c r="F6" s="467"/>
      <c r="G6" s="467"/>
    </row>
    <row r="7" spans="1:7" ht="13.5" thickBot="1">
      <c r="A7" s="462"/>
      <c r="B7" s="462"/>
      <c r="C7" s="464"/>
      <c r="D7" s="466"/>
      <c r="E7" s="466"/>
      <c r="F7" s="466"/>
      <c r="G7" s="466"/>
    </row>
    <row r="8" spans="1:7" ht="16.5" thickBot="1">
      <c r="A8" s="159" t="s">
        <v>81</v>
      </c>
      <c r="B8" s="159" t="s">
        <v>81</v>
      </c>
      <c r="C8" s="171" t="s">
        <v>204</v>
      </c>
      <c r="D8" s="161">
        <v>2</v>
      </c>
      <c r="E8" s="161">
        <v>2</v>
      </c>
      <c r="F8" s="161">
        <v>2</v>
      </c>
      <c r="G8" s="162">
        <v>6</v>
      </c>
    </row>
    <row r="9" spans="1:7" ht="22.5" customHeight="1" thickBot="1">
      <c r="A9" s="468" t="s">
        <v>205</v>
      </c>
      <c r="B9" s="159" t="s">
        <v>26</v>
      </c>
      <c r="C9" s="171">
        <v>4</v>
      </c>
      <c r="D9" s="161">
        <v>4</v>
      </c>
      <c r="E9" s="161">
        <v>4</v>
      </c>
      <c r="F9" s="161">
        <v>4</v>
      </c>
      <c r="G9" s="162">
        <v>16</v>
      </c>
    </row>
    <row r="10" spans="1:7" ht="34.5" customHeight="1" thickBot="1">
      <c r="A10" s="469"/>
      <c r="B10" s="159" t="s">
        <v>206</v>
      </c>
      <c r="C10" s="171" t="s">
        <v>204</v>
      </c>
      <c r="D10" s="161" t="s">
        <v>204</v>
      </c>
      <c r="E10" s="161" t="s">
        <v>204</v>
      </c>
      <c r="F10" s="161">
        <v>1</v>
      </c>
      <c r="G10" s="162">
        <v>1</v>
      </c>
    </row>
    <row r="11" spans="1:7" ht="48" thickBot="1">
      <c r="A11" s="159" t="s">
        <v>207</v>
      </c>
      <c r="B11" s="159" t="s">
        <v>208</v>
      </c>
      <c r="C11" s="171">
        <v>2</v>
      </c>
      <c r="D11" s="161">
        <v>2</v>
      </c>
      <c r="E11" s="161">
        <v>2</v>
      </c>
      <c r="F11" s="161">
        <v>2</v>
      </c>
      <c r="G11" s="162">
        <v>8</v>
      </c>
    </row>
    <row r="12" spans="1:7" ht="32.25" thickBot="1">
      <c r="A12" s="159" t="s">
        <v>209</v>
      </c>
      <c r="B12" s="159" t="s">
        <v>209</v>
      </c>
      <c r="C12" s="171" t="s">
        <v>204</v>
      </c>
      <c r="D12" s="161" t="s">
        <v>204</v>
      </c>
      <c r="E12" s="161" t="s">
        <v>204</v>
      </c>
      <c r="F12" s="161">
        <v>1</v>
      </c>
      <c r="G12" s="162">
        <v>1</v>
      </c>
    </row>
    <row r="13" spans="1:7" ht="15.75">
      <c r="A13" s="461" t="s">
        <v>92</v>
      </c>
      <c r="B13" s="159" t="s">
        <v>210</v>
      </c>
      <c r="C13" s="463">
        <v>1</v>
      </c>
      <c r="D13" s="465">
        <v>1</v>
      </c>
      <c r="E13" s="465">
        <v>1</v>
      </c>
      <c r="F13" s="465">
        <v>1</v>
      </c>
      <c r="G13" s="465">
        <v>4</v>
      </c>
    </row>
    <row r="14" spans="1:7" ht="1.5" customHeight="1" thickBot="1">
      <c r="A14" s="470"/>
      <c r="B14" s="160" t="s">
        <v>211</v>
      </c>
      <c r="C14" s="464"/>
      <c r="D14" s="466"/>
      <c r="E14" s="466"/>
      <c r="F14" s="466"/>
      <c r="G14" s="466"/>
    </row>
    <row r="15" spans="1:7" ht="16.5" hidden="1" thickBot="1">
      <c r="A15" s="462"/>
      <c r="B15" s="159" t="s">
        <v>35</v>
      </c>
      <c r="C15" s="171">
        <v>1</v>
      </c>
      <c r="D15" s="161">
        <v>1</v>
      </c>
      <c r="E15" s="161">
        <v>1</v>
      </c>
      <c r="F15" s="161">
        <v>1</v>
      </c>
      <c r="G15" s="162">
        <v>4</v>
      </c>
    </row>
    <row r="16" spans="1:7" ht="16.5" thickBot="1">
      <c r="A16" s="163" t="s">
        <v>28</v>
      </c>
      <c r="B16" s="159" t="s">
        <v>28</v>
      </c>
      <c r="C16" s="171">
        <v>1</v>
      </c>
      <c r="D16" s="161">
        <v>1</v>
      </c>
      <c r="E16" s="161">
        <v>1</v>
      </c>
      <c r="F16" s="161">
        <v>1</v>
      </c>
      <c r="G16" s="162">
        <v>4</v>
      </c>
    </row>
    <row r="17" spans="1:7" ht="15.75">
      <c r="A17" s="159" t="s">
        <v>212</v>
      </c>
      <c r="B17" s="461" t="s">
        <v>25</v>
      </c>
      <c r="C17" s="463">
        <v>2</v>
      </c>
      <c r="D17" s="465">
        <v>2</v>
      </c>
      <c r="E17" s="465">
        <v>2</v>
      </c>
      <c r="F17" s="465">
        <v>2</v>
      </c>
      <c r="G17" s="465">
        <v>8</v>
      </c>
    </row>
    <row r="18" spans="1:7" ht="16.5" thickBot="1">
      <c r="A18" s="160" t="s">
        <v>213</v>
      </c>
      <c r="B18" s="462"/>
      <c r="C18" s="464"/>
      <c r="D18" s="466"/>
      <c r="E18" s="466"/>
      <c r="F18" s="466"/>
      <c r="G18" s="466"/>
    </row>
    <row r="19" spans="1:7" ht="16.5" thickBot="1">
      <c r="A19" s="457" t="s">
        <v>214</v>
      </c>
      <c r="B19" s="458"/>
      <c r="C19" s="171">
        <v>20</v>
      </c>
      <c r="D19" s="161">
        <v>22</v>
      </c>
      <c r="E19" s="161">
        <v>22</v>
      </c>
      <c r="F19" s="161">
        <v>23</v>
      </c>
      <c r="G19" s="162">
        <v>87</v>
      </c>
    </row>
    <row r="20" spans="1:7" ht="16.5" thickBot="1">
      <c r="A20" s="457" t="s">
        <v>55</v>
      </c>
      <c r="B20" s="458"/>
      <c r="C20" s="171">
        <v>1</v>
      </c>
      <c r="D20" s="161">
        <v>1</v>
      </c>
      <c r="E20" s="161">
        <v>1</v>
      </c>
      <c r="F20" s="161">
        <v>0</v>
      </c>
      <c r="G20" s="162">
        <v>3</v>
      </c>
    </row>
    <row r="21" spans="1:7" ht="16.5" thickBot="1">
      <c r="A21" s="457" t="s">
        <v>132</v>
      </c>
      <c r="B21" s="458"/>
      <c r="C21" s="172">
        <v>33</v>
      </c>
      <c r="D21" s="164">
        <v>34</v>
      </c>
      <c r="E21" s="164">
        <v>34</v>
      </c>
      <c r="F21" s="164">
        <v>34</v>
      </c>
      <c r="G21" s="165">
        <v>135</v>
      </c>
    </row>
    <row r="22" spans="1:7" ht="16.5" thickBot="1">
      <c r="A22" s="457" t="s">
        <v>133</v>
      </c>
      <c r="B22" s="458"/>
      <c r="C22" s="173">
        <v>693</v>
      </c>
      <c r="D22" s="166">
        <v>782</v>
      </c>
      <c r="E22" s="166">
        <v>782</v>
      </c>
      <c r="F22" s="166">
        <v>782</v>
      </c>
      <c r="G22" s="167">
        <v>3039</v>
      </c>
    </row>
    <row r="23" spans="1:7" ht="56.25" customHeight="1" thickBot="1">
      <c r="A23" s="459" t="s">
        <v>215</v>
      </c>
      <c r="B23" s="460"/>
      <c r="C23" s="173">
        <v>21</v>
      </c>
      <c r="D23" s="166">
        <v>23</v>
      </c>
      <c r="E23" s="166">
        <v>23</v>
      </c>
      <c r="F23" s="166">
        <v>23</v>
      </c>
      <c r="G23" s="167">
        <v>90</v>
      </c>
    </row>
    <row r="24" ht="22.5" customHeight="1"/>
  </sheetData>
  <sheetProtection/>
  <mergeCells count="30">
    <mergeCell ref="B1:B2"/>
    <mergeCell ref="C1:F1"/>
    <mergeCell ref="G1:G2"/>
    <mergeCell ref="A3:B3"/>
    <mergeCell ref="C3:G3"/>
    <mergeCell ref="A4:A7"/>
    <mergeCell ref="B5:B7"/>
    <mergeCell ref="C5:C7"/>
    <mergeCell ref="D5:D7"/>
    <mergeCell ref="E5:E7"/>
    <mergeCell ref="A9:A10"/>
    <mergeCell ref="A13:A15"/>
    <mergeCell ref="C13:C14"/>
    <mergeCell ref="D13:D14"/>
    <mergeCell ref="E13:E14"/>
    <mergeCell ref="F13:F14"/>
    <mergeCell ref="C17:C18"/>
    <mergeCell ref="D17:D18"/>
    <mergeCell ref="E17:E18"/>
    <mergeCell ref="F17:F18"/>
    <mergeCell ref="G17:G18"/>
    <mergeCell ref="F5:F7"/>
    <mergeCell ref="G5:G7"/>
    <mergeCell ref="G13:G14"/>
    <mergeCell ref="A19:B19"/>
    <mergeCell ref="A20:B20"/>
    <mergeCell ref="A21:B21"/>
    <mergeCell ref="A22:B22"/>
    <mergeCell ref="A23:B23"/>
    <mergeCell ref="B17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2.625" style="0" customWidth="1"/>
    <col min="2" max="2" width="30.625" style="0" customWidth="1"/>
  </cols>
  <sheetData>
    <row r="1" spans="1:7" ht="62.25" customHeight="1" thickBot="1">
      <c r="A1" s="159" t="s">
        <v>194</v>
      </c>
      <c r="B1" s="461" t="s">
        <v>196</v>
      </c>
      <c r="C1" s="459" t="s">
        <v>125</v>
      </c>
      <c r="D1" s="471"/>
      <c r="E1" s="471"/>
      <c r="F1" s="460"/>
      <c r="G1" s="465" t="s">
        <v>197</v>
      </c>
    </row>
    <row r="2" spans="1:7" ht="16.5" thickBot="1">
      <c r="A2" s="160" t="s">
        <v>195</v>
      </c>
      <c r="B2" s="462"/>
      <c r="C2" s="161" t="s">
        <v>198</v>
      </c>
      <c r="D2" s="171" t="s">
        <v>199</v>
      </c>
      <c r="E2" s="161" t="s">
        <v>200</v>
      </c>
      <c r="F2" s="161" t="s">
        <v>201</v>
      </c>
      <c r="G2" s="466"/>
    </row>
    <row r="3" spans="1:7" ht="31.5" customHeight="1" thickBot="1">
      <c r="A3" s="457" t="s">
        <v>87</v>
      </c>
      <c r="B3" s="458"/>
      <c r="C3" s="457"/>
      <c r="D3" s="472"/>
      <c r="E3" s="472"/>
      <c r="F3" s="472"/>
      <c r="G3" s="458"/>
    </row>
    <row r="4" spans="1:7" ht="16.5" thickBot="1">
      <c r="A4" s="461" t="s">
        <v>202</v>
      </c>
      <c r="B4" s="159" t="s">
        <v>19</v>
      </c>
      <c r="C4" s="161">
        <v>5</v>
      </c>
      <c r="D4" s="171">
        <v>5</v>
      </c>
      <c r="E4" s="161">
        <v>5</v>
      </c>
      <c r="F4" s="161">
        <v>5</v>
      </c>
      <c r="G4" s="169">
        <v>20</v>
      </c>
    </row>
    <row r="5" spans="1:7" ht="21" customHeight="1">
      <c r="A5" s="470"/>
      <c r="B5" s="461" t="s">
        <v>203</v>
      </c>
      <c r="C5" s="465">
        <v>4</v>
      </c>
      <c r="D5" s="463">
        <v>4</v>
      </c>
      <c r="E5" s="465">
        <v>4</v>
      </c>
      <c r="F5" s="465">
        <v>3</v>
      </c>
      <c r="G5" s="465">
        <v>15</v>
      </c>
    </row>
    <row r="6" spans="1:7" ht="12.75">
      <c r="A6" s="470"/>
      <c r="B6" s="470"/>
      <c r="C6" s="467"/>
      <c r="D6" s="473"/>
      <c r="E6" s="467"/>
      <c r="F6" s="467"/>
      <c r="G6" s="467"/>
    </row>
    <row r="7" spans="1:7" ht="13.5" thickBot="1">
      <c r="A7" s="462"/>
      <c r="B7" s="462"/>
      <c r="C7" s="466"/>
      <c r="D7" s="464"/>
      <c r="E7" s="466"/>
      <c r="F7" s="466"/>
      <c r="G7" s="466"/>
    </row>
    <row r="8" spans="1:7" ht="16.5" thickBot="1">
      <c r="A8" s="159" t="s">
        <v>81</v>
      </c>
      <c r="B8" s="159" t="s">
        <v>81</v>
      </c>
      <c r="C8" s="161" t="s">
        <v>204</v>
      </c>
      <c r="D8" s="171">
        <v>2</v>
      </c>
      <c r="E8" s="161">
        <v>2</v>
      </c>
      <c r="F8" s="161">
        <v>2</v>
      </c>
      <c r="G8" s="169">
        <v>6</v>
      </c>
    </row>
    <row r="9" spans="1:7" ht="16.5" thickBot="1">
      <c r="A9" s="468" t="s">
        <v>205</v>
      </c>
      <c r="B9" s="159" t="s">
        <v>26</v>
      </c>
      <c r="C9" s="161">
        <v>4</v>
      </c>
      <c r="D9" s="171">
        <v>4</v>
      </c>
      <c r="E9" s="161">
        <v>4</v>
      </c>
      <c r="F9" s="161">
        <v>4</v>
      </c>
      <c r="G9" s="169">
        <v>16</v>
      </c>
    </row>
    <row r="10" spans="1:7" ht="32.25" thickBot="1">
      <c r="A10" s="469"/>
      <c r="B10" s="159" t="s">
        <v>206</v>
      </c>
      <c r="C10" s="161" t="s">
        <v>204</v>
      </c>
      <c r="D10" s="171" t="s">
        <v>204</v>
      </c>
      <c r="E10" s="161" t="s">
        <v>204</v>
      </c>
      <c r="F10" s="161">
        <v>1</v>
      </c>
      <c r="G10" s="169">
        <v>1</v>
      </c>
    </row>
    <row r="11" spans="1:7" ht="48" thickBot="1">
      <c r="A11" s="159" t="s">
        <v>207</v>
      </c>
      <c r="B11" s="159" t="s">
        <v>208</v>
      </c>
      <c r="C11" s="161">
        <v>2</v>
      </c>
      <c r="D11" s="171">
        <v>2</v>
      </c>
      <c r="E11" s="161">
        <v>2</v>
      </c>
      <c r="F11" s="161">
        <v>2</v>
      </c>
      <c r="G11" s="169">
        <v>8</v>
      </c>
    </row>
    <row r="12" spans="1:7" ht="48" thickBot="1">
      <c r="A12" s="159" t="s">
        <v>209</v>
      </c>
      <c r="B12" s="159" t="s">
        <v>209</v>
      </c>
      <c r="C12" s="161" t="s">
        <v>204</v>
      </c>
      <c r="D12" s="171" t="s">
        <v>204</v>
      </c>
      <c r="E12" s="161" t="s">
        <v>204</v>
      </c>
      <c r="F12" s="161">
        <v>1</v>
      </c>
      <c r="G12" s="169">
        <v>1</v>
      </c>
    </row>
    <row r="13" spans="1:7" ht="15.75">
      <c r="A13" s="461" t="s">
        <v>92</v>
      </c>
      <c r="B13" s="159" t="s">
        <v>210</v>
      </c>
      <c r="C13" s="465">
        <v>1</v>
      </c>
      <c r="D13" s="463">
        <v>1</v>
      </c>
      <c r="E13" s="465">
        <v>1</v>
      </c>
      <c r="F13" s="465">
        <v>1</v>
      </c>
      <c r="G13" s="465">
        <v>4</v>
      </c>
    </row>
    <row r="14" spans="1:7" ht="16.5" thickBot="1">
      <c r="A14" s="470"/>
      <c r="B14" s="160" t="s">
        <v>211</v>
      </c>
      <c r="C14" s="466"/>
      <c r="D14" s="464"/>
      <c r="E14" s="466"/>
      <c r="F14" s="466"/>
      <c r="G14" s="466"/>
    </row>
    <row r="15" spans="1:7" ht="16.5" thickBot="1">
      <c r="A15" s="462"/>
      <c r="B15" s="159" t="s">
        <v>35</v>
      </c>
      <c r="C15" s="161">
        <v>1</v>
      </c>
      <c r="D15" s="171">
        <v>1</v>
      </c>
      <c r="E15" s="161">
        <v>1</v>
      </c>
      <c r="F15" s="161">
        <v>1</v>
      </c>
      <c r="G15" s="169">
        <v>4</v>
      </c>
    </row>
    <row r="16" spans="1:7" ht="16.5" thickBot="1">
      <c r="A16" s="163" t="s">
        <v>28</v>
      </c>
      <c r="B16" s="159" t="s">
        <v>28</v>
      </c>
      <c r="C16" s="161">
        <v>1</v>
      </c>
      <c r="D16" s="171">
        <v>1</v>
      </c>
      <c r="E16" s="161">
        <v>1</v>
      </c>
      <c r="F16" s="161">
        <v>1</v>
      </c>
      <c r="G16" s="169">
        <v>4</v>
      </c>
    </row>
    <row r="17" spans="1:7" ht="15.75">
      <c r="A17" s="159" t="s">
        <v>212</v>
      </c>
      <c r="B17" s="461" t="s">
        <v>25</v>
      </c>
      <c r="C17" s="465">
        <v>2</v>
      </c>
      <c r="D17" s="463">
        <v>2</v>
      </c>
      <c r="E17" s="465">
        <v>2</v>
      </c>
      <c r="F17" s="465">
        <v>2</v>
      </c>
      <c r="G17" s="465">
        <v>8</v>
      </c>
    </row>
    <row r="18" spans="1:7" ht="16.5" thickBot="1">
      <c r="A18" s="160" t="s">
        <v>213</v>
      </c>
      <c r="B18" s="462"/>
      <c r="C18" s="466"/>
      <c r="D18" s="464"/>
      <c r="E18" s="466"/>
      <c r="F18" s="466"/>
      <c r="G18" s="466"/>
    </row>
    <row r="19" spans="1:7" ht="16.5" thickBot="1">
      <c r="A19" s="457" t="s">
        <v>214</v>
      </c>
      <c r="B19" s="458"/>
      <c r="C19" s="161">
        <v>20</v>
      </c>
      <c r="D19" s="171">
        <v>22</v>
      </c>
      <c r="E19" s="161">
        <v>22</v>
      </c>
      <c r="F19" s="161">
        <v>23</v>
      </c>
      <c r="G19" s="169">
        <v>87</v>
      </c>
    </row>
    <row r="20" spans="1:7" ht="16.5" thickBot="1">
      <c r="A20" s="457" t="s">
        <v>55</v>
      </c>
      <c r="B20" s="458"/>
      <c r="C20" s="161">
        <v>1</v>
      </c>
      <c r="D20" s="171">
        <v>1</v>
      </c>
      <c r="E20" s="161">
        <v>1</v>
      </c>
      <c r="F20" s="161">
        <v>0</v>
      </c>
      <c r="G20" s="169">
        <v>3</v>
      </c>
    </row>
    <row r="21" spans="1:7" ht="16.5" thickBot="1">
      <c r="A21" s="457" t="s">
        <v>132</v>
      </c>
      <c r="B21" s="458"/>
      <c r="C21" s="168">
        <v>33</v>
      </c>
      <c r="D21" s="172">
        <v>34</v>
      </c>
      <c r="E21" s="168">
        <v>34</v>
      </c>
      <c r="F21" s="168">
        <v>34</v>
      </c>
      <c r="G21" s="165">
        <v>135</v>
      </c>
    </row>
    <row r="22" spans="1:7" ht="16.5" thickBot="1">
      <c r="A22" s="457" t="s">
        <v>133</v>
      </c>
      <c r="B22" s="458"/>
      <c r="C22" s="166">
        <v>693</v>
      </c>
      <c r="D22" s="173">
        <v>782</v>
      </c>
      <c r="E22" s="166">
        <v>782</v>
      </c>
      <c r="F22" s="166">
        <v>782</v>
      </c>
      <c r="G22" s="170">
        <v>3039</v>
      </c>
    </row>
    <row r="23" spans="1:7" ht="68.25" customHeight="1" thickBot="1">
      <c r="A23" s="459" t="s">
        <v>215</v>
      </c>
      <c r="B23" s="460"/>
      <c r="C23" s="166">
        <v>21</v>
      </c>
      <c r="D23" s="173">
        <v>23</v>
      </c>
      <c r="E23" s="166">
        <v>23</v>
      </c>
      <c r="F23" s="166">
        <v>23</v>
      </c>
      <c r="G23" s="170">
        <v>90</v>
      </c>
    </row>
  </sheetData>
  <sheetProtection/>
  <mergeCells count="30">
    <mergeCell ref="A19:B19"/>
    <mergeCell ref="A20:B20"/>
    <mergeCell ref="A21:B21"/>
    <mergeCell ref="A22:B22"/>
    <mergeCell ref="A23:B23"/>
    <mergeCell ref="B17:B18"/>
    <mergeCell ref="C17:C18"/>
    <mergeCell ref="D17:D18"/>
    <mergeCell ref="E17:E18"/>
    <mergeCell ref="F17:F18"/>
    <mergeCell ref="G17:G18"/>
    <mergeCell ref="F5:F7"/>
    <mergeCell ref="G5:G7"/>
    <mergeCell ref="G13:G14"/>
    <mergeCell ref="A9:A10"/>
    <mergeCell ref="A13:A15"/>
    <mergeCell ref="C13:C14"/>
    <mergeCell ref="D13:D14"/>
    <mergeCell ref="E13:E14"/>
    <mergeCell ref="F13:F14"/>
    <mergeCell ref="B1:B2"/>
    <mergeCell ref="C1:F1"/>
    <mergeCell ref="G1:G2"/>
    <mergeCell ref="A3:B3"/>
    <mergeCell ref="C3:G3"/>
    <mergeCell ref="A4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23.75390625" style="0" customWidth="1"/>
    <col min="2" max="2" width="22.375" style="0" customWidth="1"/>
  </cols>
  <sheetData>
    <row r="1" spans="1:7" ht="62.25" customHeight="1" thickBot="1">
      <c r="A1" s="159" t="s">
        <v>194</v>
      </c>
      <c r="B1" s="461" t="s">
        <v>196</v>
      </c>
      <c r="C1" s="459" t="s">
        <v>125</v>
      </c>
      <c r="D1" s="471"/>
      <c r="E1" s="471"/>
      <c r="F1" s="460"/>
      <c r="G1" s="465" t="s">
        <v>197</v>
      </c>
    </row>
    <row r="2" spans="1:7" ht="16.5" thickBot="1">
      <c r="A2" s="160" t="s">
        <v>195</v>
      </c>
      <c r="B2" s="462"/>
      <c r="C2" s="161" t="s">
        <v>198</v>
      </c>
      <c r="D2" s="161" t="s">
        <v>199</v>
      </c>
      <c r="E2" s="171" t="s">
        <v>200</v>
      </c>
      <c r="F2" s="161" t="s">
        <v>201</v>
      </c>
      <c r="G2" s="466"/>
    </row>
    <row r="3" spans="1:7" ht="31.5" customHeight="1" thickBot="1">
      <c r="A3" s="457" t="s">
        <v>87</v>
      </c>
      <c r="B3" s="458"/>
      <c r="C3" s="457"/>
      <c r="D3" s="472"/>
      <c r="E3" s="472"/>
      <c r="F3" s="472"/>
      <c r="G3" s="458"/>
    </row>
    <row r="4" spans="1:7" ht="16.5" thickBot="1">
      <c r="A4" s="461" t="s">
        <v>202</v>
      </c>
      <c r="B4" s="159" t="s">
        <v>19</v>
      </c>
      <c r="C4" s="161">
        <v>5</v>
      </c>
      <c r="D4" s="161">
        <v>5</v>
      </c>
      <c r="E4" s="171">
        <v>5</v>
      </c>
      <c r="F4" s="161">
        <v>5</v>
      </c>
      <c r="G4" s="175">
        <v>20</v>
      </c>
    </row>
    <row r="5" spans="1:7" ht="21" customHeight="1">
      <c r="A5" s="470"/>
      <c r="B5" s="461" t="s">
        <v>203</v>
      </c>
      <c r="C5" s="465">
        <v>4</v>
      </c>
      <c r="D5" s="465">
        <v>4</v>
      </c>
      <c r="E5" s="463">
        <v>4</v>
      </c>
      <c r="F5" s="465">
        <v>3</v>
      </c>
      <c r="G5" s="465">
        <v>15</v>
      </c>
    </row>
    <row r="6" spans="1:7" ht="12.75">
      <c r="A6" s="470"/>
      <c r="B6" s="470"/>
      <c r="C6" s="467"/>
      <c r="D6" s="467"/>
      <c r="E6" s="473"/>
      <c r="F6" s="467"/>
      <c r="G6" s="467"/>
    </row>
    <row r="7" spans="1:7" ht="13.5" thickBot="1">
      <c r="A7" s="462"/>
      <c r="B7" s="462"/>
      <c r="C7" s="466"/>
      <c r="D7" s="466"/>
      <c r="E7" s="464"/>
      <c r="F7" s="466"/>
      <c r="G7" s="466"/>
    </row>
    <row r="8" spans="1:7" ht="16.5" thickBot="1">
      <c r="A8" s="159" t="s">
        <v>81</v>
      </c>
      <c r="B8" s="159" t="s">
        <v>81</v>
      </c>
      <c r="C8" s="161" t="s">
        <v>204</v>
      </c>
      <c r="D8" s="161">
        <v>2</v>
      </c>
      <c r="E8" s="171">
        <v>2</v>
      </c>
      <c r="F8" s="161">
        <v>2</v>
      </c>
      <c r="G8" s="175">
        <v>6</v>
      </c>
    </row>
    <row r="9" spans="1:7" ht="16.5" thickBot="1">
      <c r="A9" s="468" t="s">
        <v>205</v>
      </c>
      <c r="B9" s="159" t="s">
        <v>26</v>
      </c>
      <c r="C9" s="161">
        <v>4</v>
      </c>
      <c r="D9" s="161">
        <v>4</v>
      </c>
      <c r="E9" s="171">
        <v>4</v>
      </c>
      <c r="F9" s="161">
        <v>4</v>
      </c>
      <c r="G9" s="175">
        <v>16</v>
      </c>
    </row>
    <row r="10" spans="1:7" ht="32.25" thickBot="1">
      <c r="A10" s="469"/>
      <c r="B10" s="159" t="s">
        <v>206</v>
      </c>
      <c r="C10" s="161" t="s">
        <v>204</v>
      </c>
      <c r="D10" s="161" t="s">
        <v>204</v>
      </c>
      <c r="E10" s="171" t="s">
        <v>204</v>
      </c>
      <c r="F10" s="161">
        <v>1</v>
      </c>
      <c r="G10" s="175">
        <v>1</v>
      </c>
    </row>
    <row r="11" spans="1:7" ht="48" thickBot="1">
      <c r="A11" s="159" t="s">
        <v>207</v>
      </c>
      <c r="B11" s="159" t="s">
        <v>208</v>
      </c>
      <c r="C11" s="161">
        <v>2</v>
      </c>
      <c r="D11" s="161">
        <v>2</v>
      </c>
      <c r="E11" s="171">
        <v>2</v>
      </c>
      <c r="F11" s="161">
        <v>2</v>
      </c>
      <c r="G11" s="175">
        <v>8</v>
      </c>
    </row>
    <row r="12" spans="1:7" ht="48" thickBot="1">
      <c r="A12" s="159" t="s">
        <v>209</v>
      </c>
      <c r="B12" s="159" t="s">
        <v>209</v>
      </c>
      <c r="C12" s="161" t="s">
        <v>204</v>
      </c>
      <c r="D12" s="161" t="s">
        <v>204</v>
      </c>
      <c r="E12" s="171" t="s">
        <v>204</v>
      </c>
      <c r="F12" s="161">
        <v>1</v>
      </c>
      <c r="G12" s="175">
        <v>1</v>
      </c>
    </row>
    <row r="13" spans="1:7" ht="15.75">
      <c r="A13" s="461" t="s">
        <v>92</v>
      </c>
      <c r="B13" s="159" t="s">
        <v>210</v>
      </c>
      <c r="C13" s="465">
        <v>1</v>
      </c>
      <c r="D13" s="465">
        <v>1</v>
      </c>
      <c r="E13" s="463">
        <v>1</v>
      </c>
      <c r="F13" s="465">
        <v>1</v>
      </c>
      <c r="G13" s="465">
        <v>4</v>
      </c>
    </row>
    <row r="14" spans="1:7" ht="16.5" thickBot="1">
      <c r="A14" s="470"/>
      <c r="B14" s="160" t="s">
        <v>211</v>
      </c>
      <c r="C14" s="466"/>
      <c r="D14" s="466"/>
      <c r="E14" s="464"/>
      <c r="F14" s="466"/>
      <c r="G14" s="466"/>
    </row>
    <row r="15" spans="1:7" ht="16.5" thickBot="1">
      <c r="A15" s="462"/>
      <c r="B15" s="159" t="s">
        <v>35</v>
      </c>
      <c r="C15" s="161">
        <v>1</v>
      </c>
      <c r="D15" s="161">
        <v>1</v>
      </c>
      <c r="E15" s="171">
        <v>1</v>
      </c>
      <c r="F15" s="161">
        <v>1</v>
      </c>
      <c r="G15" s="175">
        <v>4</v>
      </c>
    </row>
    <row r="16" spans="1:7" ht="16.5" thickBot="1">
      <c r="A16" s="163" t="s">
        <v>28</v>
      </c>
      <c r="B16" s="159" t="s">
        <v>28</v>
      </c>
      <c r="C16" s="161">
        <v>1</v>
      </c>
      <c r="D16" s="161">
        <v>1</v>
      </c>
      <c r="E16" s="171">
        <v>1</v>
      </c>
      <c r="F16" s="161">
        <v>1</v>
      </c>
      <c r="G16" s="175">
        <v>4</v>
      </c>
    </row>
    <row r="17" spans="1:7" ht="15.75">
      <c r="A17" s="159" t="s">
        <v>212</v>
      </c>
      <c r="B17" s="461" t="s">
        <v>25</v>
      </c>
      <c r="C17" s="465">
        <v>2</v>
      </c>
      <c r="D17" s="465">
        <v>2</v>
      </c>
      <c r="E17" s="463">
        <v>2</v>
      </c>
      <c r="F17" s="465">
        <v>2</v>
      </c>
      <c r="G17" s="465">
        <v>8</v>
      </c>
    </row>
    <row r="18" spans="1:7" ht="16.5" thickBot="1">
      <c r="A18" s="160" t="s">
        <v>213</v>
      </c>
      <c r="B18" s="462"/>
      <c r="C18" s="466"/>
      <c r="D18" s="466"/>
      <c r="E18" s="464"/>
      <c r="F18" s="466"/>
      <c r="G18" s="466"/>
    </row>
    <row r="19" spans="1:7" ht="16.5" thickBot="1">
      <c r="A19" s="457" t="s">
        <v>214</v>
      </c>
      <c r="B19" s="458"/>
      <c r="C19" s="161">
        <v>20</v>
      </c>
      <c r="D19" s="161">
        <v>22</v>
      </c>
      <c r="E19" s="171">
        <v>22</v>
      </c>
      <c r="F19" s="161">
        <v>23</v>
      </c>
      <c r="G19" s="175">
        <v>87</v>
      </c>
    </row>
    <row r="20" spans="1:7" ht="16.5" thickBot="1">
      <c r="A20" s="457" t="s">
        <v>55</v>
      </c>
      <c r="B20" s="458"/>
      <c r="C20" s="161">
        <v>1</v>
      </c>
      <c r="D20" s="161">
        <v>1</v>
      </c>
      <c r="E20" s="171">
        <v>1</v>
      </c>
      <c r="F20" s="161">
        <v>0</v>
      </c>
      <c r="G20" s="175">
        <v>3</v>
      </c>
    </row>
    <row r="21" spans="1:7" ht="16.5" thickBot="1">
      <c r="A21" s="457" t="s">
        <v>132</v>
      </c>
      <c r="B21" s="458"/>
      <c r="C21" s="174">
        <v>33</v>
      </c>
      <c r="D21" s="174">
        <v>34</v>
      </c>
      <c r="E21" s="172">
        <v>34</v>
      </c>
      <c r="F21" s="174">
        <v>34</v>
      </c>
      <c r="G21" s="165">
        <v>135</v>
      </c>
    </row>
    <row r="22" spans="1:7" ht="16.5" thickBot="1">
      <c r="A22" s="457" t="s">
        <v>133</v>
      </c>
      <c r="B22" s="458"/>
      <c r="C22" s="166">
        <v>693</v>
      </c>
      <c r="D22" s="166">
        <v>782</v>
      </c>
      <c r="E22" s="173">
        <v>782</v>
      </c>
      <c r="F22" s="166">
        <v>782</v>
      </c>
      <c r="G22" s="176">
        <v>3039</v>
      </c>
    </row>
    <row r="23" spans="1:7" ht="65.25" customHeight="1" thickBot="1">
      <c r="A23" s="459" t="s">
        <v>215</v>
      </c>
      <c r="B23" s="460"/>
      <c r="C23" s="166">
        <v>21</v>
      </c>
      <c r="D23" s="166">
        <v>23</v>
      </c>
      <c r="E23" s="173">
        <v>23</v>
      </c>
      <c r="F23" s="166">
        <v>23</v>
      </c>
      <c r="G23" s="176">
        <v>90</v>
      </c>
    </row>
  </sheetData>
  <sheetProtection/>
  <mergeCells count="30">
    <mergeCell ref="B1:B2"/>
    <mergeCell ref="C1:F1"/>
    <mergeCell ref="G1:G2"/>
    <mergeCell ref="A3:B3"/>
    <mergeCell ref="C3:G3"/>
    <mergeCell ref="A4:A7"/>
    <mergeCell ref="B5:B7"/>
    <mergeCell ref="C5:C7"/>
    <mergeCell ref="D5:D7"/>
    <mergeCell ref="E5:E7"/>
    <mergeCell ref="A9:A10"/>
    <mergeCell ref="A13:A15"/>
    <mergeCell ref="C13:C14"/>
    <mergeCell ref="D13:D14"/>
    <mergeCell ref="E13:E14"/>
    <mergeCell ref="F13:F14"/>
    <mergeCell ref="C17:C18"/>
    <mergeCell ref="D17:D18"/>
    <mergeCell ref="E17:E18"/>
    <mergeCell ref="F17:F18"/>
    <mergeCell ref="G17:G18"/>
    <mergeCell ref="F5:F7"/>
    <mergeCell ref="G5:G7"/>
    <mergeCell ref="G13:G14"/>
    <mergeCell ref="A19:B19"/>
    <mergeCell ref="A20:B20"/>
    <mergeCell ref="A21:B21"/>
    <mergeCell ref="A22:B22"/>
    <mergeCell ref="A23:B23"/>
    <mergeCell ref="B17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I4" sqref="I4"/>
    </sheetView>
  </sheetViews>
  <sheetFormatPr defaultColWidth="9.00390625" defaultRowHeight="12.75"/>
  <cols>
    <col min="1" max="1" width="22.00390625" style="0" customWidth="1"/>
    <col min="2" max="2" width="27.00390625" style="0" customWidth="1"/>
  </cols>
  <sheetData>
    <row r="1" spans="1:7" ht="62.25" customHeight="1" thickBot="1">
      <c r="A1" s="159" t="s">
        <v>194</v>
      </c>
      <c r="B1" s="461" t="s">
        <v>196</v>
      </c>
      <c r="C1" s="459" t="s">
        <v>125</v>
      </c>
      <c r="D1" s="471"/>
      <c r="E1" s="471"/>
      <c r="F1" s="460"/>
      <c r="G1" s="465" t="s">
        <v>197</v>
      </c>
    </row>
    <row r="2" spans="1:7" ht="16.5" thickBot="1">
      <c r="A2" s="160" t="s">
        <v>195</v>
      </c>
      <c r="B2" s="462"/>
      <c r="C2" s="161" t="s">
        <v>198</v>
      </c>
      <c r="D2" s="161" t="s">
        <v>199</v>
      </c>
      <c r="E2" s="161" t="s">
        <v>200</v>
      </c>
      <c r="F2" s="171" t="s">
        <v>201</v>
      </c>
      <c r="G2" s="466"/>
    </row>
    <row r="3" spans="1:7" ht="16.5" thickBot="1">
      <c r="A3" s="457" t="s">
        <v>87</v>
      </c>
      <c r="B3" s="458"/>
      <c r="C3" s="457"/>
      <c r="D3" s="472"/>
      <c r="E3" s="472"/>
      <c r="F3" s="472"/>
      <c r="G3" s="458"/>
    </row>
    <row r="4" spans="1:7" ht="39.75" customHeight="1" thickBot="1">
      <c r="A4" s="461" t="s">
        <v>202</v>
      </c>
      <c r="B4" s="159" t="s">
        <v>19</v>
      </c>
      <c r="C4" s="161">
        <v>5</v>
      </c>
      <c r="D4" s="161">
        <v>5</v>
      </c>
      <c r="E4" s="161">
        <v>5</v>
      </c>
      <c r="F4" s="171">
        <v>5</v>
      </c>
      <c r="G4" s="175">
        <v>20</v>
      </c>
    </row>
    <row r="5" spans="1:7" ht="21" customHeight="1">
      <c r="A5" s="470"/>
      <c r="B5" s="461" t="s">
        <v>203</v>
      </c>
      <c r="C5" s="465">
        <v>4</v>
      </c>
      <c r="D5" s="465">
        <v>4</v>
      </c>
      <c r="E5" s="465">
        <v>4</v>
      </c>
      <c r="F5" s="463">
        <v>3</v>
      </c>
      <c r="G5" s="465">
        <v>15</v>
      </c>
    </row>
    <row r="6" spans="1:7" ht="12.75">
      <c r="A6" s="470"/>
      <c r="B6" s="470"/>
      <c r="C6" s="467"/>
      <c r="D6" s="467"/>
      <c r="E6" s="467"/>
      <c r="F6" s="473"/>
      <c r="G6" s="467"/>
    </row>
    <row r="7" spans="1:7" ht="13.5" thickBot="1">
      <c r="A7" s="462"/>
      <c r="B7" s="462"/>
      <c r="C7" s="466"/>
      <c r="D7" s="466"/>
      <c r="E7" s="466"/>
      <c r="F7" s="464"/>
      <c r="G7" s="466"/>
    </row>
    <row r="8" spans="1:7" ht="16.5" thickBot="1">
      <c r="A8" s="159" t="s">
        <v>81</v>
      </c>
      <c r="B8" s="159" t="s">
        <v>81</v>
      </c>
      <c r="C8" s="161" t="s">
        <v>204</v>
      </c>
      <c r="D8" s="161">
        <v>2</v>
      </c>
      <c r="E8" s="161">
        <v>2</v>
      </c>
      <c r="F8" s="171">
        <v>2</v>
      </c>
      <c r="G8" s="175">
        <v>6</v>
      </c>
    </row>
    <row r="9" spans="1:7" ht="16.5" thickBot="1">
      <c r="A9" s="468" t="s">
        <v>205</v>
      </c>
      <c r="B9" s="159" t="s">
        <v>26</v>
      </c>
      <c r="C9" s="161">
        <v>4</v>
      </c>
      <c r="D9" s="161">
        <v>4</v>
      </c>
      <c r="E9" s="161">
        <v>4</v>
      </c>
      <c r="F9" s="171">
        <v>4</v>
      </c>
      <c r="G9" s="175">
        <v>16</v>
      </c>
    </row>
    <row r="10" spans="1:7" ht="16.5" thickBot="1">
      <c r="A10" s="469"/>
      <c r="B10" s="159" t="s">
        <v>206</v>
      </c>
      <c r="C10" s="161" t="s">
        <v>204</v>
      </c>
      <c r="D10" s="161" t="s">
        <v>204</v>
      </c>
      <c r="E10" s="161" t="s">
        <v>204</v>
      </c>
      <c r="F10" s="171">
        <v>1</v>
      </c>
      <c r="G10" s="175">
        <v>1</v>
      </c>
    </row>
    <row r="11" spans="1:7" ht="48" thickBot="1">
      <c r="A11" s="159" t="s">
        <v>207</v>
      </c>
      <c r="B11" s="159" t="s">
        <v>208</v>
      </c>
      <c r="C11" s="161">
        <v>2</v>
      </c>
      <c r="D11" s="161">
        <v>2</v>
      </c>
      <c r="E11" s="161">
        <v>2</v>
      </c>
      <c r="F11" s="171">
        <v>2</v>
      </c>
      <c r="G11" s="175">
        <v>8</v>
      </c>
    </row>
    <row r="12" spans="1:7" ht="48" thickBot="1">
      <c r="A12" s="159" t="s">
        <v>209</v>
      </c>
      <c r="B12" s="159" t="s">
        <v>209</v>
      </c>
      <c r="C12" s="161" t="s">
        <v>204</v>
      </c>
      <c r="D12" s="161" t="s">
        <v>204</v>
      </c>
      <c r="E12" s="161" t="s">
        <v>204</v>
      </c>
      <c r="F12" s="171">
        <v>1</v>
      </c>
      <c r="G12" s="175">
        <v>1</v>
      </c>
    </row>
    <row r="13" spans="1:7" ht="15.75">
      <c r="A13" s="461" t="s">
        <v>92</v>
      </c>
      <c r="B13" s="159" t="s">
        <v>210</v>
      </c>
      <c r="C13" s="465">
        <v>1</v>
      </c>
      <c r="D13" s="465">
        <v>1</v>
      </c>
      <c r="E13" s="465">
        <v>1</v>
      </c>
      <c r="F13" s="463">
        <v>1</v>
      </c>
      <c r="G13" s="465">
        <v>4</v>
      </c>
    </row>
    <row r="14" spans="1:7" ht="16.5" thickBot="1">
      <c r="A14" s="470"/>
      <c r="B14" s="160" t="s">
        <v>211</v>
      </c>
      <c r="C14" s="466"/>
      <c r="D14" s="466"/>
      <c r="E14" s="466"/>
      <c r="F14" s="464"/>
      <c r="G14" s="466"/>
    </row>
    <row r="15" spans="1:7" ht="16.5" thickBot="1">
      <c r="A15" s="462"/>
      <c r="B15" s="159" t="s">
        <v>35</v>
      </c>
      <c r="C15" s="161">
        <v>1</v>
      </c>
      <c r="D15" s="161">
        <v>1</v>
      </c>
      <c r="E15" s="161">
        <v>1</v>
      </c>
      <c r="F15" s="171">
        <v>1</v>
      </c>
      <c r="G15" s="175">
        <v>4</v>
      </c>
    </row>
    <row r="16" spans="1:7" ht="16.5" thickBot="1">
      <c r="A16" s="163" t="s">
        <v>28</v>
      </c>
      <c r="B16" s="159" t="s">
        <v>28</v>
      </c>
      <c r="C16" s="161">
        <v>1</v>
      </c>
      <c r="D16" s="161">
        <v>1</v>
      </c>
      <c r="E16" s="161">
        <v>1</v>
      </c>
      <c r="F16" s="171">
        <v>1</v>
      </c>
      <c r="G16" s="175">
        <v>4</v>
      </c>
    </row>
    <row r="17" spans="1:7" ht="15.75">
      <c r="A17" s="159" t="s">
        <v>212</v>
      </c>
      <c r="B17" s="461" t="s">
        <v>25</v>
      </c>
      <c r="C17" s="465">
        <v>2</v>
      </c>
      <c r="D17" s="465">
        <v>2</v>
      </c>
      <c r="E17" s="465">
        <v>2</v>
      </c>
      <c r="F17" s="463">
        <v>2</v>
      </c>
      <c r="G17" s="465">
        <v>8</v>
      </c>
    </row>
    <row r="18" spans="1:7" ht="16.5" thickBot="1">
      <c r="A18" s="160" t="s">
        <v>213</v>
      </c>
      <c r="B18" s="462"/>
      <c r="C18" s="466"/>
      <c r="D18" s="466"/>
      <c r="E18" s="466"/>
      <c r="F18" s="464"/>
      <c r="G18" s="466"/>
    </row>
    <row r="19" spans="1:7" ht="16.5" thickBot="1">
      <c r="A19" s="457" t="s">
        <v>214</v>
      </c>
      <c r="B19" s="458"/>
      <c r="C19" s="161">
        <v>20</v>
      </c>
      <c r="D19" s="161">
        <v>22</v>
      </c>
      <c r="E19" s="161">
        <v>22</v>
      </c>
      <c r="F19" s="171">
        <v>23</v>
      </c>
      <c r="G19" s="175">
        <v>87</v>
      </c>
    </row>
    <row r="20" spans="1:7" ht="16.5" thickBot="1">
      <c r="A20" s="457" t="s">
        <v>55</v>
      </c>
      <c r="B20" s="458"/>
      <c r="C20" s="161">
        <v>1</v>
      </c>
      <c r="D20" s="161">
        <v>1</v>
      </c>
      <c r="E20" s="161">
        <v>1</v>
      </c>
      <c r="F20" s="171">
        <v>0</v>
      </c>
      <c r="G20" s="175">
        <v>3</v>
      </c>
    </row>
    <row r="21" spans="1:7" ht="16.5" thickBot="1">
      <c r="A21" s="457" t="s">
        <v>132</v>
      </c>
      <c r="B21" s="458"/>
      <c r="C21" s="174">
        <v>33</v>
      </c>
      <c r="D21" s="174">
        <v>34</v>
      </c>
      <c r="E21" s="174">
        <v>34</v>
      </c>
      <c r="F21" s="172">
        <v>34</v>
      </c>
      <c r="G21" s="165">
        <v>135</v>
      </c>
    </row>
    <row r="22" spans="1:7" ht="16.5" thickBot="1">
      <c r="A22" s="457" t="s">
        <v>133</v>
      </c>
      <c r="B22" s="458"/>
      <c r="C22" s="166">
        <v>693</v>
      </c>
      <c r="D22" s="166">
        <v>782</v>
      </c>
      <c r="E22" s="166">
        <v>782</v>
      </c>
      <c r="F22" s="173">
        <v>782</v>
      </c>
      <c r="G22" s="176">
        <v>3039</v>
      </c>
    </row>
    <row r="23" spans="1:7" ht="54" customHeight="1" thickBot="1">
      <c r="A23" s="459" t="s">
        <v>215</v>
      </c>
      <c r="B23" s="460"/>
      <c r="C23" s="166">
        <v>21</v>
      </c>
      <c r="D23" s="166">
        <v>23</v>
      </c>
      <c r="E23" s="166">
        <v>23</v>
      </c>
      <c r="F23" s="173">
        <v>23</v>
      </c>
      <c r="G23" s="176">
        <v>90</v>
      </c>
    </row>
  </sheetData>
  <sheetProtection/>
  <mergeCells count="30">
    <mergeCell ref="B1:B2"/>
    <mergeCell ref="C1:F1"/>
    <mergeCell ref="G1:G2"/>
    <mergeCell ref="A3:B3"/>
    <mergeCell ref="C3:G3"/>
    <mergeCell ref="A4:A7"/>
    <mergeCell ref="B5:B7"/>
    <mergeCell ref="C5:C7"/>
    <mergeCell ref="D5:D7"/>
    <mergeCell ref="E5:E7"/>
    <mergeCell ref="A9:A10"/>
    <mergeCell ref="A13:A15"/>
    <mergeCell ref="C13:C14"/>
    <mergeCell ref="D13:D14"/>
    <mergeCell ref="E13:E14"/>
    <mergeCell ref="F13:F14"/>
    <mergeCell ref="C17:C18"/>
    <mergeCell ref="D17:D18"/>
    <mergeCell ref="E17:E18"/>
    <mergeCell ref="F17:F18"/>
    <mergeCell ref="G17:G18"/>
    <mergeCell ref="F5:F7"/>
    <mergeCell ref="G5:G7"/>
    <mergeCell ref="G13:G14"/>
    <mergeCell ref="A19:B19"/>
    <mergeCell ref="A20:B20"/>
    <mergeCell ref="A21:B21"/>
    <mergeCell ref="A22:B22"/>
    <mergeCell ref="A23:B23"/>
    <mergeCell ref="B17:B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98" zoomScaleSheetLayoutView="98" zoomScalePageLayoutView="0" workbookViewId="0" topLeftCell="A1">
      <selection activeCell="B5" sqref="B5:B7"/>
    </sheetView>
  </sheetViews>
  <sheetFormatPr defaultColWidth="8.875" defaultRowHeight="12.75"/>
  <cols>
    <col min="1" max="1" width="22.25390625" style="5" customWidth="1"/>
    <col min="2" max="2" width="28.125" style="5" customWidth="1"/>
    <col min="3" max="3" width="4.875" style="8" customWidth="1"/>
    <col min="4" max="4" width="6.25390625" style="8" customWidth="1"/>
    <col min="5" max="5" width="5.625" style="8" customWidth="1"/>
    <col min="6" max="6" width="6.125" style="8" customWidth="1"/>
    <col min="7" max="7" width="5.375" style="8" customWidth="1"/>
    <col min="8" max="8" width="6.00390625" style="8" customWidth="1"/>
    <col min="9" max="9" width="5.75390625" style="8" customWidth="1"/>
    <col min="10" max="10" width="7.375" style="5" customWidth="1"/>
    <col min="11" max="11" width="6.00390625" style="5" customWidth="1"/>
    <col min="12" max="12" width="7.125" style="5" customWidth="1"/>
    <col min="13" max="13" width="16.2539062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0.25" customHeight="1">
      <c r="A4" s="233" t="s">
        <v>168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 customHeight="1">
      <c r="A5" s="202" t="s">
        <v>45</v>
      </c>
      <c r="B5" s="202" t="s">
        <v>29</v>
      </c>
      <c r="C5" s="186" t="s">
        <v>53</v>
      </c>
      <c r="D5" s="187"/>
      <c r="E5" s="187"/>
      <c r="F5" s="187"/>
      <c r="G5" s="187"/>
      <c r="H5" s="187"/>
      <c r="I5" s="187"/>
      <c r="J5" s="187"/>
      <c r="K5" s="187"/>
      <c r="L5" s="188"/>
      <c r="M5" s="236" t="s">
        <v>85</v>
      </c>
    </row>
    <row r="6" spans="1:13" ht="12.75">
      <c r="A6" s="202"/>
      <c r="B6" s="202"/>
      <c r="C6" s="231" t="s">
        <v>57</v>
      </c>
      <c r="D6" s="232"/>
      <c r="E6" s="231" t="s">
        <v>61</v>
      </c>
      <c r="F6" s="232"/>
      <c r="G6" s="231" t="s">
        <v>66</v>
      </c>
      <c r="H6" s="232"/>
      <c r="I6" s="209" t="s">
        <v>83</v>
      </c>
      <c r="J6" s="211"/>
      <c r="K6" s="231" t="s">
        <v>84</v>
      </c>
      <c r="L6" s="232"/>
      <c r="M6" s="237"/>
    </row>
    <row r="7" spans="1:13" ht="13.5" customHeight="1">
      <c r="A7" s="202"/>
      <c r="B7" s="202"/>
      <c r="C7" s="231" t="s">
        <v>3</v>
      </c>
      <c r="D7" s="232"/>
      <c r="E7" s="231" t="s">
        <v>6</v>
      </c>
      <c r="F7" s="232"/>
      <c r="G7" s="231" t="s">
        <v>9</v>
      </c>
      <c r="H7" s="232"/>
      <c r="I7" s="209" t="s">
        <v>146</v>
      </c>
      <c r="J7" s="211"/>
      <c r="K7" s="231" t="s">
        <v>147</v>
      </c>
      <c r="L7" s="232"/>
      <c r="M7" s="238"/>
    </row>
    <row r="8" spans="1:13" ht="12.75" customHeight="1">
      <c r="A8" s="242" t="s">
        <v>87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243"/>
    </row>
    <row r="9" spans="1:13" ht="12.75" customHeight="1">
      <c r="A9" s="234" t="s">
        <v>59</v>
      </c>
      <c r="B9" s="99" t="s">
        <v>19</v>
      </c>
      <c r="C9" s="19">
        <v>5</v>
      </c>
      <c r="D9" s="19">
        <f aca="true" t="shared" si="0" ref="D9:D39">C9*34</f>
        <v>170</v>
      </c>
      <c r="E9" s="19">
        <v>5</v>
      </c>
      <c r="F9" s="19">
        <f aca="true" t="shared" si="1" ref="F9:F39">E9*34</f>
        <v>170</v>
      </c>
      <c r="G9" s="19">
        <v>4</v>
      </c>
      <c r="H9" s="19">
        <f aca="true" t="shared" si="2" ref="H9:H39">G9*34</f>
        <v>136</v>
      </c>
      <c r="I9" s="102">
        <v>3</v>
      </c>
      <c r="J9" s="102">
        <f>I9*33</f>
        <v>99</v>
      </c>
      <c r="K9" s="19">
        <v>3</v>
      </c>
      <c r="L9" s="19">
        <f>K9*33</f>
        <v>99</v>
      </c>
      <c r="M9" s="245" t="s">
        <v>86</v>
      </c>
    </row>
    <row r="10" spans="1:13" ht="12.75" customHeight="1">
      <c r="A10" s="234"/>
      <c r="B10" s="99" t="s">
        <v>20</v>
      </c>
      <c r="C10" s="19">
        <v>2</v>
      </c>
      <c r="D10" s="19">
        <f t="shared" si="0"/>
        <v>68</v>
      </c>
      <c r="E10" s="19">
        <v>2</v>
      </c>
      <c r="F10" s="19">
        <f t="shared" si="1"/>
        <v>68</v>
      </c>
      <c r="G10" s="19">
        <v>2</v>
      </c>
      <c r="H10" s="19">
        <f t="shared" si="2"/>
        <v>68</v>
      </c>
      <c r="I10" s="102">
        <v>2</v>
      </c>
      <c r="J10" s="102">
        <f aca="true" t="shared" si="3" ref="J10:J39">I10*33</f>
        <v>66</v>
      </c>
      <c r="K10" s="19">
        <v>3</v>
      </c>
      <c r="L10" s="19">
        <f aca="true" t="shared" si="4" ref="L10:L39">K10*33</f>
        <v>99</v>
      </c>
      <c r="M10" s="246"/>
    </row>
    <row r="11" spans="1:13" ht="43.5" customHeight="1">
      <c r="A11" s="94" t="s">
        <v>63</v>
      </c>
      <c r="B11" s="99" t="s">
        <v>89</v>
      </c>
      <c r="C11" s="19">
        <v>1</v>
      </c>
      <c r="D11" s="19">
        <f t="shared" si="0"/>
        <v>34</v>
      </c>
      <c r="E11" s="19">
        <v>1</v>
      </c>
      <c r="F11" s="19">
        <f t="shared" si="1"/>
        <v>34</v>
      </c>
      <c r="G11" s="19">
        <v>1</v>
      </c>
      <c r="H11" s="19">
        <f t="shared" si="2"/>
        <v>34</v>
      </c>
      <c r="I11" s="102"/>
      <c r="J11" s="102">
        <f t="shared" si="3"/>
        <v>0</v>
      </c>
      <c r="K11" s="19"/>
      <c r="L11" s="19">
        <f t="shared" si="4"/>
        <v>0</v>
      </c>
      <c r="M11" s="246"/>
    </row>
    <row r="12" spans="1:13" ht="26.25" customHeight="1">
      <c r="A12" s="94" t="s">
        <v>60</v>
      </c>
      <c r="B12" s="99" t="s">
        <v>90</v>
      </c>
      <c r="C12" s="19">
        <v>3</v>
      </c>
      <c r="D12" s="19">
        <f t="shared" si="0"/>
        <v>102</v>
      </c>
      <c r="E12" s="19">
        <v>3</v>
      </c>
      <c r="F12" s="19">
        <f t="shared" si="1"/>
        <v>102</v>
      </c>
      <c r="G12" s="19">
        <v>3</v>
      </c>
      <c r="H12" s="19">
        <f t="shared" si="2"/>
        <v>102</v>
      </c>
      <c r="I12" s="102">
        <v>3</v>
      </c>
      <c r="J12" s="102">
        <f t="shared" si="3"/>
        <v>99</v>
      </c>
      <c r="K12" s="19">
        <v>3</v>
      </c>
      <c r="L12" s="19">
        <f t="shared" si="4"/>
        <v>99</v>
      </c>
      <c r="M12" s="246"/>
    </row>
    <row r="13" spans="1:13" ht="12.75" customHeight="1">
      <c r="A13" s="234" t="s">
        <v>46</v>
      </c>
      <c r="B13" s="99" t="s">
        <v>113</v>
      </c>
      <c r="C13" s="19">
        <v>2</v>
      </c>
      <c r="D13" s="19">
        <f t="shared" si="0"/>
        <v>68</v>
      </c>
      <c r="E13" s="19">
        <v>2</v>
      </c>
      <c r="F13" s="19">
        <f t="shared" si="1"/>
        <v>68</v>
      </c>
      <c r="G13" s="19">
        <v>2</v>
      </c>
      <c r="H13" s="19">
        <f t="shared" si="2"/>
        <v>68</v>
      </c>
      <c r="I13" s="102">
        <v>2</v>
      </c>
      <c r="J13" s="102">
        <f t="shared" si="3"/>
        <v>66</v>
      </c>
      <c r="K13" s="19">
        <v>2.5</v>
      </c>
      <c r="L13" s="19">
        <f t="shared" si="4"/>
        <v>82.5</v>
      </c>
      <c r="M13" s="246"/>
    </row>
    <row r="14" spans="1:13" ht="14.25">
      <c r="A14" s="234"/>
      <c r="B14" s="99" t="s">
        <v>47</v>
      </c>
      <c r="C14" s="19"/>
      <c r="D14" s="19">
        <f t="shared" si="0"/>
        <v>0</v>
      </c>
      <c r="E14" s="19">
        <v>1</v>
      </c>
      <c r="F14" s="19">
        <f t="shared" si="1"/>
        <v>34</v>
      </c>
      <c r="G14" s="19">
        <v>1</v>
      </c>
      <c r="H14" s="19">
        <f t="shared" si="2"/>
        <v>34</v>
      </c>
      <c r="I14" s="102">
        <v>1</v>
      </c>
      <c r="J14" s="102">
        <f t="shared" si="3"/>
        <v>33</v>
      </c>
      <c r="K14" s="19">
        <v>1</v>
      </c>
      <c r="L14" s="19">
        <f t="shared" si="4"/>
        <v>33</v>
      </c>
      <c r="M14" s="246"/>
    </row>
    <row r="15" spans="1:13" ht="16.5" customHeight="1">
      <c r="A15" s="234"/>
      <c r="B15" s="99" t="s">
        <v>21</v>
      </c>
      <c r="C15" s="19">
        <v>1</v>
      </c>
      <c r="D15" s="19">
        <f t="shared" si="0"/>
        <v>34</v>
      </c>
      <c r="E15" s="19">
        <v>2</v>
      </c>
      <c r="F15" s="19">
        <f t="shared" si="1"/>
        <v>68</v>
      </c>
      <c r="G15" s="19">
        <v>2</v>
      </c>
      <c r="H15" s="19">
        <f t="shared" si="2"/>
        <v>68</v>
      </c>
      <c r="I15" s="102">
        <v>2</v>
      </c>
      <c r="J15" s="102">
        <f t="shared" si="3"/>
        <v>66</v>
      </c>
      <c r="K15" s="19">
        <v>2</v>
      </c>
      <c r="L15" s="19">
        <f t="shared" si="4"/>
        <v>66</v>
      </c>
      <c r="M15" s="246"/>
    </row>
    <row r="16" spans="1:13" ht="12.75" customHeight="1">
      <c r="A16" s="234" t="s">
        <v>41</v>
      </c>
      <c r="B16" s="99" t="s">
        <v>26</v>
      </c>
      <c r="C16" s="19">
        <v>5</v>
      </c>
      <c r="D16" s="19">
        <f t="shared" si="0"/>
        <v>170</v>
      </c>
      <c r="E16" s="19">
        <v>5</v>
      </c>
      <c r="F16" s="19">
        <f t="shared" si="1"/>
        <v>170</v>
      </c>
      <c r="G16" s="19"/>
      <c r="H16" s="19">
        <f t="shared" si="2"/>
        <v>0</v>
      </c>
      <c r="I16" s="102"/>
      <c r="J16" s="102">
        <f t="shared" si="3"/>
        <v>0</v>
      </c>
      <c r="K16" s="19"/>
      <c r="L16" s="19">
        <f t="shared" si="4"/>
        <v>0</v>
      </c>
      <c r="M16" s="246"/>
    </row>
    <row r="17" spans="1:13" ht="14.25">
      <c r="A17" s="234"/>
      <c r="B17" s="99" t="s">
        <v>31</v>
      </c>
      <c r="C17" s="19"/>
      <c r="D17" s="19">
        <f t="shared" si="0"/>
        <v>0</v>
      </c>
      <c r="E17" s="19"/>
      <c r="F17" s="19">
        <f t="shared" si="1"/>
        <v>0</v>
      </c>
      <c r="G17" s="19">
        <v>3</v>
      </c>
      <c r="H17" s="19">
        <f t="shared" si="2"/>
        <v>102</v>
      </c>
      <c r="I17" s="102">
        <v>3</v>
      </c>
      <c r="J17" s="102">
        <f t="shared" si="3"/>
        <v>99</v>
      </c>
      <c r="K17" s="19">
        <v>3</v>
      </c>
      <c r="L17" s="19">
        <f t="shared" si="4"/>
        <v>99</v>
      </c>
      <c r="M17" s="246"/>
    </row>
    <row r="18" spans="1:13" ht="14.25">
      <c r="A18" s="234"/>
      <c r="B18" s="99" t="s">
        <v>32</v>
      </c>
      <c r="C18" s="19"/>
      <c r="D18" s="19">
        <f t="shared" si="0"/>
        <v>0</v>
      </c>
      <c r="E18" s="19"/>
      <c r="F18" s="19">
        <f t="shared" si="1"/>
        <v>0</v>
      </c>
      <c r="G18" s="19">
        <v>2</v>
      </c>
      <c r="H18" s="19">
        <f t="shared" si="2"/>
        <v>68</v>
      </c>
      <c r="I18" s="102">
        <v>2</v>
      </c>
      <c r="J18" s="102">
        <f t="shared" si="3"/>
        <v>66</v>
      </c>
      <c r="K18" s="19">
        <v>2</v>
      </c>
      <c r="L18" s="19">
        <f t="shared" si="4"/>
        <v>66</v>
      </c>
      <c r="M18" s="246"/>
    </row>
    <row r="19" spans="1:13" ht="14.25">
      <c r="A19" s="234"/>
      <c r="B19" s="99" t="s">
        <v>111</v>
      </c>
      <c r="C19" s="19"/>
      <c r="D19" s="19">
        <f t="shared" si="0"/>
        <v>0</v>
      </c>
      <c r="E19" s="19"/>
      <c r="F19" s="19">
        <f t="shared" si="1"/>
        <v>0</v>
      </c>
      <c r="G19" s="19"/>
      <c r="H19" s="19">
        <f t="shared" si="2"/>
        <v>0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46"/>
    </row>
    <row r="20" spans="1:13" ht="14.25">
      <c r="A20" s="234"/>
      <c r="B20" s="100" t="s">
        <v>43</v>
      </c>
      <c r="C20" s="19"/>
      <c r="D20" s="19">
        <f t="shared" si="0"/>
        <v>0</v>
      </c>
      <c r="E20" s="19"/>
      <c r="F20" s="19">
        <f t="shared" si="1"/>
        <v>0</v>
      </c>
      <c r="G20" s="19">
        <v>1</v>
      </c>
      <c r="H20" s="19">
        <f t="shared" si="2"/>
        <v>34</v>
      </c>
      <c r="I20" s="102">
        <v>1</v>
      </c>
      <c r="J20" s="102">
        <f t="shared" si="3"/>
        <v>33</v>
      </c>
      <c r="K20" s="19">
        <v>1</v>
      </c>
      <c r="L20" s="19">
        <f t="shared" si="4"/>
        <v>33</v>
      </c>
      <c r="M20" s="246"/>
    </row>
    <row r="21" spans="1:13" ht="60" customHeight="1">
      <c r="A21" s="94" t="s">
        <v>50</v>
      </c>
      <c r="B21" s="100" t="s">
        <v>51</v>
      </c>
      <c r="C21" s="19">
        <v>0.5</v>
      </c>
      <c r="D21" s="19">
        <f t="shared" si="0"/>
        <v>17</v>
      </c>
      <c r="E21" s="19"/>
      <c r="F21" s="19">
        <f t="shared" si="1"/>
        <v>0</v>
      </c>
      <c r="G21" s="19"/>
      <c r="H21" s="19">
        <f t="shared" si="2"/>
        <v>0</v>
      </c>
      <c r="I21" s="102"/>
      <c r="J21" s="102">
        <f t="shared" si="3"/>
        <v>0</v>
      </c>
      <c r="K21" s="19"/>
      <c r="L21" s="19">
        <f t="shared" si="4"/>
        <v>0</v>
      </c>
      <c r="M21" s="246"/>
    </row>
    <row r="22" spans="1:13" ht="12.75" customHeight="1">
      <c r="A22" s="234" t="s">
        <v>48</v>
      </c>
      <c r="B22" s="100" t="s">
        <v>22</v>
      </c>
      <c r="C22" s="19"/>
      <c r="D22" s="19">
        <f t="shared" si="0"/>
        <v>0</v>
      </c>
      <c r="E22" s="19"/>
      <c r="F22" s="19">
        <f t="shared" si="1"/>
        <v>0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3</v>
      </c>
      <c r="L22" s="19">
        <f t="shared" si="4"/>
        <v>99</v>
      </c>
      <c r="M22" s="246"/>
    </row>
    <row r="23" spans="1:13" ht="14.25">
      <c r="A23" s="234"/>
      <c r="B23" s="100" t="s">
        <v>24</v>
      </c>
      <c r="C23" s="19">
        <v>1</v>
      </c>
      <c r="D23" s="19">
        <f t="shared" si="0"/>
        <v>34</v>
      </c>
      <c r="E23" s="19">
        <v>1</v>
      </c>
      <c r="F23" s="19">
        <f t="shared" si="1"/>
        <v>34</v>
      </c>
      <c r="G23" s="19">
        <v>2</v>
      </c>
      <c r="H23" s="19">
        <f t="shared" si="2"/>
        <v>68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46"/>
    </row>
    <row r="24" spans="1:13" ht="18" customHeight="1">
      <c r="A24" s="234"/>
      <c r="B24" s="99" t="s">
        <v>23</v>
      </c>
      <c r="C24" s="19"/>
      <c r="D24" s="19">
        <f t="shared" si="0"/>
        <v>0</v>
      </c>
      <c r="E24" s="19"/>
      <c r="F24" s="19">
        <f t="shared" si="1"/>
        <v>0</v>
      </c>
      <c r="G24" s="19"/>
      <c r="H24" s="19">
        <f t="shared" si="2"/>
        <v>0</v>
      </c>
      <c r="I24" s="102">
        <v>2</v>
      </c>
      <c r="J24" s="102">
        <f t="shared" si="3"/>
        <v>66</v>
      </c>
      <c r="K24" s="19">
        <v>2</v>
      </c>
      <c r="L24" s="19">
        <f t="shared" si="4"/>
        <v>66</v>
      </c>
      <c r="M24" s="246"/>
    </row>
    <row r="25" spans="1:13" ht="28.5">
      <c r="A25" s="234" t="s">
        <v>0</v>
      </c>
      <c r="B25" s="100" t="s">
        <v>36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46"/>
    </row>
    <row r="26" spans="1:13" ht="14.25">
      <c r="A26" s="234"/>
      <c r="B26" s="100" t="s">
        <v>35</v>
      </c>
      <c r="C26" s="19">
        <v>1</v>
      </c>
      <c r="D26" s="19">
        <f t="shared" si="0"/>
        <v>34</v>
      </c>
      <c r="E26" s="19">
        <v>1</v>
      </c>
      <c r="F26" s="19">
        <f t="shared" si="1"/>
        <v>34</v>
      </c>
      <c r="G26" s="19">
        <v>1</v>
      </c>
      <c r="H26" s="19">
        <f t="shared" si="2"/>
        <v>34</v>
      </c>
      <c r="I26" s="102"/>
      <c r="J26" s="102">
        <f t="shared" si="3"/>
        <v>0</v>
      </c>
      <c r="K26" s="19"/>
      <c r="L26" s="19">
        <f t="shared" si="4"/>
        <v>0</v>
      </c>
      <c r="M26" s="246"/>
    </row>
    <row r="27" spans="1:13" ht="12.75" customHeight="1">
      <c r="A27" s="94" t="s">
        <v>10</v>
      </c>
      <c r="B27" s="99" t="s">
        <v>28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1</v>
      </c>
      <c r="H27" s="19">
        <f t="shared" si="2"/>
        <v>34</v>
      </c>
      <c r="I27" s="102">
        <v>1</v>
      </c>
      <c r="J27" s="102">
        <f t="shared" si="3"/>
        <v>33</v>
      </c>
      <c r="K27" s="19"/>
      <c r="L27" s="19">
        <f t="shared" si="4"/>
        <v>0</v>
      </c>
      <c r="M27" s="246"/>
    </row>
    <row r="28" spans="1:13" ht="14.25">
      <c r="A28" s="234" t="s">
        <v>52</v>
      </c>
      <c r="B28" s="99" t="s">
        <v>25</v>
      </c>
      <c r="C28" s="19">
        <v>2</v>
      </c>
      <c r="D28" s="19">
        <f t="shared" si="0"/>
        <v>68</v>
      </c>
      <c r="E28" s="19">
        <v>2</v>
      </c>
      <c r="F28" s="19">
        <f t="shared" si="1"/>
        <v>68</v>
      </c>
      <c r="G28" s="19">
        <v>2</v>
      </c>
      <c r="H28" s="19">
        <f t="shared" si="2"/>
        <v>68</v>
      </c>
      <c r="I28" s="102">
        <v>2</v>
      </c>
      <c r="J28" s="102">
        <f t="shared" si="3"/>
        <v>66</v>
      </c>
      <c r="K28" s="19">
        <v>2</v>
      </c>
      <c r="L28" s="19">
        <f t="shared" si="4"/>
        <v>66</v>
      </c>
      <c r="M28" s="246"/>
    </row>
    <row r="29" spans="1:13" ht="28.5">
      <c r="A29" s="234"/>
      <c r="B29" s="99" t="s">
        <v>27</v>
      </c>
      <c r="C29" s="19"/>
      <c r="D29" s="19">
        <f t="shared" si="0"/>
        <v>0</v>
      </c>
      <c r="E29" s="19"/>
      <c r="F29" s="19">
        <f t="shared" si="1"/>
        <v>0</v>
      </c>
      <c r="G29" s="19"/>
      <c r="H29" s="19">
        <f t="shared" si="2"/>
        <v>0</v>
      </c>
      <c r="I29" s="102">
        <v>1</v>
      </c>
      <c r="J29" s="102">
        <f t="shared" si="3"/>
        <v>33</v>
      </c>
      <c r="K29" s="19"/>
      <c r="L29" s="19">
        <f t="shared" si="4"/>
        <v>0</v>
      </c>
      <c r="M29" s="247"/>
    </row>
    <row r="30" spans="1:13" ht="15">
      <c r="A30" s="221" t="s">
        <v>18</v>
      </c>
      <c r="B30" s="221"/>
      <c r="C30" s="108">
        <v>26.5</v>
      </c>
      <c r="D30" s="19">
        <f t="shared" si="0"/>
        <v>901</v>
      </c>
      <c r="E30" s="108">
        <f>SUM(E9:E29)</f>
        <v>28</v>
      </c>
      <c r="F30" s="19">
        <f t="shared" si="1"/>
        <v>952</v>
      </c>
      <c r="G30" s="108">
        <f>SUM(G9:G29)</f>
        <v>30</v>
      </c>
      <c r="H30" s="19">
        <f t="shared" si="2"/>
        <v>1020</v>
      </c>
      <c r="I30" s="109">
        <f>SUM(I9:I29)</f>
        <v>30</v>
      </c>
      <c r="J30" s="102">
        <f t="shared" si="3"/>
        <v>990</v>
      </c>
      <c r="K30" s="108">
        <f>SUM(K9:K29)</f>
        <v>30.5</v>
      </c>
      <c r="L30" s="19">
        <f t="shared" si="4"/>
        <v>1006.5</v>
      </c>
      <c r="M30" s="19"/>
    </row>
    <row r="31" spans="1:13" ht="12.75" customHeight="1">
      <c r="A31" s="239" t="s">
        <v>55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</row>
    <row r="32" spans="1:13" ht="14.25">
      <c r="A32" s="234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50" t="s">
        <v>86</v>
      </c>
    </row>
    <row r="33" spans="1:13" ht="14.25">
      <c r="A33" s="234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51"/>
    </row>
    <row r="34" spans="1:13" ht="14.25">
      <c r="A34" s="234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</v>
      </c>
      <c r="L34" s="19">
        <f t="shared" si="4"/>
        <v>33</v>
      </c>
      <c r="M34" s="251"/>
    </row>
    <row r="35" spans="1:13" ht="14.25">
      <c r="A35" s="234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>
        <v>1</v>
      </c>
      <c r="L35" s="19">
        <f t="shared" si="4"/>
        <v>33</v>
      </c>
      <c r="M35" s="251"/>
    </row>
    <row r="36" spans="1:13" ht="14.25">
      <c r="A36" s="234"/>
      <c r="B36" s="99" t="s">
        <v>22</v>
      </c>
      <c r="C36" s="19"/>
      <c r="D36" s="19">
        <f t="shared" si="0"/>
        <v>0</v>
      </c>
      <c r="E36" s="19"/>
      <c r="F36" s="19">
        <f t="shared" si="1"/>
        <v>0</v>
      </c>
      <c r="G36" s="19"/>
      <c r="H36" s="19">
        <f t="shared" si="2"/>
        <v>0</v>
      </c>
      <c r="I36" s="102">
        <v>1</v>
      </c>
      <c r="J36" s="102">
        <f t="shared" si="3"/>
        <v>33</v>
      </c>
      <c r="K36" s="19">
        <v>0.5</v>
      </c>
      <c r="L36" s="19">
        <f t="shared" si="4"/>
        <v>16.5</v>
      </c>
      <c r="M36" s="251"/>
    </row>
    <row r="37" spans="1:13" ht="14.25">
      <c r="A37" s="234"/>
      <c r="B37" s="99" t="s">
        <v>112</v>
      </c>
      <c r="C37" s="19"/>
      <c r="D37" s="19">
        <f t="shared" si="0"/>
        <v>0</v>
      </c>
      <c r="E37" s="19"/>
      <c r="F37" s="19">
        <f t="shared" si="1"/>
        <v>0</v>
      </c>
      <c r="G37" s="19">
        <v>1</v>
      </c>
      <c r="H37" s="19">
        <f t="shared" si="2"/>
        <v>34</v>
      </c>
      <c r="I37" s="102"/>
      <c r="J37" s="102">
        <f t="shared" si="3"/>
        <v>0</v>
      </c>
      <c r="K37" s="19"/>
      <c r="L37" s="19">
        <f t="shared" si="4"/>
        <v>0</v>
      </c>
      <c r="M37" s="252"/>
    </row>
    <row r="38" spans="1:13" ht="15">
      <c r="A38" s="221" t="s">
        <v>18</v>
      </c>
      <c r="B38" s="221"/>
      <c r="C38" s="108">
        <f>SUM(C32:C37)</f>
        <v>2.5</v>
      </c>
      <c r="D38" s="19">
        <f t="shared" si="0"/>
        <v>85</v>
      </c>
      <c r="E38" s="108">
        <f>SUM(E32:E37)</f>
        <v>2</v>
      </c>
      <c r="F38" s="19">
        <f t="shared" si="1"/>
        <v>68</v>
      </c>
      <c r="G38" s="108">
        <f>SUM(G32:G37)</f>
        <v>2</v>
      </c>
      <c r="H38" s="19">
        <f t="shared" si="2"/>
        <v>68</v>
      </c>
      <c r="I38" s="109">
        <f>SUM(I32:I37)</f>
        <v>3</v>
      </c>
      <c r="J38" s="102">
        <f t="shared" si="3"/>
        <v>99</v>
      </c>
      <c r="K38" s="108">
        <f>SUM(K32:K37)</f>
        <v>2.5</v>
      </c>
      <c r="L38" s="19">
        <f t="shared" si="4"/>
        <v>82.5</v>
      </c>
      <c r="M38" s="19"/>
    </row>
    <row r="39" spans="1:13" ht="15">
      <c r="A39" s="234" t="s">
        <v>18</v>
      </c>
      <c r="B39" s="234"/>
      <c r="C39" s="108">
        <f>SUM(C30,C38)</f>
        <v>29</v>
      </c>
      <c r="D39" s="19">
        <f t="shared" si="0"/>
        <v>986</v>
      </c>
      <c r="E39" s="108">
        <f>SUM(E30,E38)</f>
        <v>30</v>
      </c>
      <c r="F39" s="19">
        <f t="shared" si="1"/>
        <v>1020</v>
      </c>
      <c r="G39" s="108">
        <f>SUM(G30,G38)</f>
        <v>32</v>
      </c>
      <c r="H39" s="19">
        <f t="shared" si="2"/>
        <v>1088</v>
      </c>
      <c r="I39" s="109">
        <f>SUM(I30,I38)</f>
        <v>33</v>
      </c>
      <c r="J39" s="102">
        <f t="shared" si="3"/>
        <v>1089</v>
      </c>
      <c r="K39" s="108">
        <f>SUM(K30,K38)</f>
        <v>33</v>
      </c>
      <c r="L39" s="19">
        <f t="shared" si="4"/>
        <v>1089</v>
      </c>
      <c r="M39" s="19"/>
    </row>
    <row r="40" spans="1:13" ht="30" customHeight="1">
      <c r="A40" s="244" t="s">
        <v>56</v>
      </c>
      <c r="B40" s="244"/>
      <c r="C40" s="19">
        <v>29</v>
      </c>
      <c r="D40" s="19"/>
      <c r="E40" s="19">
        <v>30</v>
      </c>
      <c r="F40" s="19"/>
      <c r="G40" s="19">
        <v>32</v>
      </c>
      <c r="H40" s="19"/>
      <c r="I40" s="102">
        <v>33</v>
      </c>
      <c r="J40" s="109"/>
      <c r="K40" s="19">
        <v>33</v>
      </c>
      <c r="L40" s="19"/>
      <c r="M40" s="19"/>
    </row>
  </sheetData>
  <sheetProtection/>
  <mergeCells count="31">
    <mergeCell ref="A4:M4"/>
    <mergeCell ref="A22:A24"/>
    <mergeCell ref="I7:J7"/>
    <mergeCell ref="A9:A10"/>
    <mergeCell ref="A1:M3"/>
    <mergeCell ref="M5:M7"/>
    <mergeCell ref="C6:D6"/>
    <mergeCell ref="E6:F6"/>
    <mergeCell ref="G6:H6"/>
    <mergeCell ref="A8:M8"/>
    <mergeCell ref="B5:B7"/>
    <mergeCell ref="A5:A7"/>
    <mergeCell ref="C5:L5"/>
    <mergeCell ref="C7:D7"/>
    <mergeCell ref="M32:M37"/>
    <mergeCell ref="I6:J6"/>
    <mergeCell ref="A16:A20"/>
    <mergeCell ref="M9:M29"/>
    <mergeCell ref="A13:A15"/>
    <mergeCell ref="A31:M31"/>
    <mergeCell ref="K7:L7"/>
    <mergeCell ref="A39:B39"/>
    <mergeCell ref="K6:L6"/>
    <mergeCell ref="E7:F7"/>
    <mergeCell ref="A40:B40"/>
    <mergeCell ref="A32:A37"/>
    <mergeCell ref="A25:A26"/>
    <mergeCell ref="A28:A29"/>
    <mergeCell ref="A30:B30"/>
    <mergeCell ref="G7:H7"/>
    <mergeCell ref="A38:B38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A1" sqref="A1:M3"/>
    </sheetView>
  </sheetViews>
  <sheetFormatPr defaultColWidth="8.875" defaultRowHeight="12.75"/>
  <cols>
    <col min="1" max="1" width="22.375" style="5" customWidth="1"/>
    <col min="2" max="2" width="26.375" style="5" customWidth="1"/>
    <col min="3" max="4" width="4.875" style="8" customWidth="1"/>
    <col min="5" max="5" width="5.625" style="8" customWidth="1"/>
    <col min="6" max="6" width="6.25390625" style="8" customWidth="1"/>
    <col min="7" max="7" width="5.00390625" style="8" customWidth="1"/>
    <col min="8" max="8" width="6.00390625" style="8" customWidth="1"/>
    <col min="9" max="10" width="6.125" style="8" customWidth="1"/>
    <col min="11" max="11" width="5.375" style="8" customWidth="1"/>
    <col min="12" max="12" width="6.75390625" style="8" customWidth="1"/>
    <col min="13" max="13" width="15.7539062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53" t="s">
        <v>45</v>
      </c>
      <c r="B4" s="253" t="s">
        <v>29</v>
      </c>
      <c r="C4" s="258" t="s">
        <v>53</v>
      </c>
      <c r="D4" s="259"/>
      <c r="E4" s="259"/>
      <c r="F4" s="259"/>
      <c r="G4" s="259"/>
      <c r="H4" s="259"/>
      <c r="I4" s="259"/>
      <c r="J4" s="259"/>
      <c r="K4" s="259"/>
      <c r="L4" s="260"/>
      <c r="M4" s="254" t="s">
        <v>85</v>
      </c>
    </row>
    <row r="5" spans="1:13" ht="12.75">
      <c r="A5" s="253"/>
      <c r="B5" s="253"/>
      <c r="C5" s="231" t="s">
        <v>57</v>
      </c>
      <c r="D5" s="232"/>
      <c r="E5" s="231" t="s">
        <v>61</v>
      </c>
      <c r="F5" s="232"/>
      <c r="G5" s="231" t="s">
        <v>66</v>
      </c>
      <c r="H5" s="232"/>
      <c r="I5" s="263" t="s">
        <v>120</v>
      </c>
      <c r="J5" s="264"/>
      <c r="K5" s="257" t="s">
        <v>84</v>
      </c>
      <c r="L5" s="257"/>
      <c r="M5" s="255"/>
    </row>
    <row r="6" spans="1:13" ht="13.5" customHeight="1">
      <c r="A6" s="253"/>
      <c r="B6" s="253"/>
      <c r="C6" s="231" t="s">
        <v>93</v>
      </c>
      <c r="D6" s="232"/>
      <c r="E6" s="231" t="s">
        <v>94</v>
      </c>
      <c r="F6" s="232"/>
      <c r="G6" s="231" t="s">
        <v>95</v>
      </c>
      <c r="H6" s="232"/>
      <c r="I6" s="209" t="s">
        <v>148</v>
      </c>
      <c r="J6" s="211"/>
      <c r="K6" s="261" t="s">
        <v>149</v>
      </c>
      <c r="L6" s="262"/>
      <c r="M6" s="256"/>
    </row>
    <row r="7" spans="1:13" ht="13.5" customHeight="1">
      <c r="A7" s="239" t="s">
        <v>87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13" ht="14.25">
      <c r="A8" s="234" t="s">
        <v>59</v>
      </c>
      <c r="B8" s="99" t="s">
        <v>19</v>
      </c>
      <c r="C8" s="19">
        <v>5</v>
      </c>
      <c r="D8" s="19">
        <f aca="true" t="shared" si="0" ref="D8:D38">C8*34</f>
        <v>170</v>
      </c>
      <c r="E8" s="19">
        <v>5</v>
      </c>
      <c r="F8" s="19">
        <f aca="true" t="shared" si="1" ref="F8:F38">E8*34</f>
        <v>170</v>
      </c>
      <c r="G8" s="19">
        <v>4</v>
      </c>
      <c r="H8" s="19">
        <f aca="true" t="shared" si="2" ref="H8:H38">G8*34</f>
        <v>136</v>
      </c>
      <c r="I8" s="102">
        <v>3</v>
      </c>
      <c r="J8" s="102">
        <f>I8*33</f>
        <v>99</v>
      </c>
      <c r="K8" s="19">
        <v>3</v>
      </c>
      <c r="L8" s="19">
        <f>K8*33</f>
        <v>99</v>
      </c>
      <c r="M8" s="245" t="s">
        <v>86</v>
      </c>
    </row>
    <row r="9" spans="1:13" ht="14.25">
      <c r="A9" s="234"/>
      <c r="B9" s="99" t="s">
        <v>20</v>
      </c>
      <c r="C9" s="19">
        <v>2</v>
      </c>
      <c r="D9" s="19">
        <f t="shared" si="0"/>
        <v>68</v>
      </c>
      <c r="E9" s="19">
        <v>2</v>
      </c>
      <c r="F9" s="19">
        <f t="shared" si="1"/>
        <v>68</v>
      </c>
      <c r="G9" s="19">
        <v>2</v>
      </c>
      <c r="H9" s="19">
        <f t="shared" si="2"/>
        <v>68</v>
      </c>
      <c r="I9" s="102">
        <v>2</v>
      </c>
      <c r="J9" s="102">
        <f aca="true" t="shared" si="3" ref="J9:J38">I9*33</f>
        <v>66</v>
      </c>
      <c r="K9" s="19">
        <v>3</v>
      </c>
      <c r="L9" s="19">
        <f aca="true" t="shared" si="4" ref="L9:L38">K9*33</f>
        <v>99</v>
      </c>
      <c r="M9" s="246"/>
    </row>
    <row r="10" spans="1:13" ht="45.75" customHeight="1">
      <c r="A10" s="94" t="s">
        <v>63</v>
      </c>
      <c r="B10" s="99" t="s">
        <v>89</v>
      </c>
      <c r="C10" s="19">
        <v>1</v>
      </c>
      <c r="D10" s="19">
        <f t="shared" si="0"/>
        <v>34</v>
      </c>
      <c r="E10" s="19">
        <v>1</v>
      </c>
      <c r="F10" s="19">
        <f t="shared" si="1"/>
        <v>34</v>
      </c>
      <c r="G10" s="19">
        <v>1</v>
      </c>
      <c r="H10" s="19">
        <f t="shared" si="2"/>
        <v>34</v>
      </c>
      <c r="I10" s="102"/>
      <c r="J10" s="102">
        <f t="shared" si="3"/>
        <v>0</v>
      </c>
      <c r="K10" s="19"/>
      <c r="L10" s="19">
        <f t="shared" si="4"/>
        <v>0</v>
      </c>
      <c r="M10" s="246"/>
    </row>
    <row r="11" spans="1:13" ht="28.5" customHeight="1">
      <c r="A11" s="94" t="s">
        <v>60</v>
      </c>
      <c r="B11" s="99" t="s">
        <v>90</v>
      </c>
      <c r="C11" s="19">
        <v>3</v>
      </c>
      <c r="D11" s="19">
        <f t="shared" si="0"/>
        <v>102</v>
      </c>
      <c r="E11" s="19">
        <v>3</v>
      </c>
      <c r="F11" s="19">
        <f t="shared" si="1"/>
        <v>102</v>
      </c>
      <c r="G11" s="19">
        <v>3</v>
      </c>
      <c r="H11" s="19">
        <f t="shared" si="2"/>
        <v>102</v>
      </c>
      <c r="I11" s="102">
        <v>3</v>
      </c>
      <c r="J11" s="102">
        <f t="shared" si="3"/>
        <v>99</v>
      </c>
      <c r="K11" s="19">
        <v>3</v>
      </c>
      <c r="L11" s="19">
        <f t="shared" si="4"/>
        <v>99</v>
      </c>
      <c r="M11" s="246"/>
    </row>
    <row r="12" spans="1:13" ht="14.25">
      <c r="A12" s="234" t="s">
        <v>46</v>
      </c>
      <c r="B12" s="99" t="s">
        <v>42</v>
      </c>
      <c r="C12" s="19">
        <v>2</v>
      </c>
      <c r="D12" s="19">
        <f t="shared" si="0"/>
        <v>68</v>
      </c>
      <c r="E12" s="19">
        <v>2</v>
      </c>
      <c r="F12" s="19">
        <f t="shared" si="1"/>
        <v>68</v>
      </c>
      <c r="G12" s="19">
        <v>2</v>
      </c>
      <c r="H12" s="19">
        <f t="shared" si="2"/>
        <v>68</v>
      </c>
      <c r="I12" s="102">
        <v>2</v>
      </c>
      <c r="J12" s="102">
        <f t="shared" si="3"/>
        <v>66</v>
      </c>
      <c r="K12" s="19">
        <v>2.5</v>
      </c>
      <c r="L12" s="19">
        <f t="shared" si="4"/>
        <v>82.5</v>
      </c>
      <c r="M12" s="246"/>
    </row>
    <row r="13" spans="1:13" ht="14.25">
      <c r="A13" s="234"/>
      <c r="B13" s="99" t="s">
        <v>47</v>
      </c>
      <c r="C13" s="19"/>
      <c r="D13" s="19">
        <f t="shared" si="0"/>
        <v>0</v>
      </c>
      <c r="E13" s="19">
        <v>1</v>
      </c>
      <c r="F13" s="19">
        <f t="shared" si="1"/>
        <v>34</v>
      </c>
      <c r="G13" s="19">
        <v>1</v>
      </c>
      <c r="H13" s="19">
        <f t="shared" si="2"/>
        <v>34</v>
      </c>
      <c r="I13" s="102">
        <v>1</v>
      </c>
      <c r="J13" s="102">
        <f t="shared" si="3"/>
        <v>33</v>
      </c>
      <c r="K13" s="19">
        <v>1</v>
      </c>
      <c r="L13" s="19">
        <f t="shared" si="4"/>
        <v>33</v>
      </c>
      <c r="M13" s="246"/>
    </row>
    <row r="14" spans="1:13" ht="16.5" customHeight="1">
      <c r="A14" s="234"/>
      <c r="B14" s="99" t="s">
        <v>21</v>
      </c>
      <c r="C14" s="19">
        <v>1</v>
      </c>
      <c r="D14" s="19">
        <f t="shared" si="0"/>
        <v>34</v>
      </c>
      <c r="E14" s="19">
        <v>2</v>
      </c>
      <c r="F14" s="19">
        <f t="shared" si="1"/>
        <v>68</v>
      </c>
      <c r="G14" s="19">
        <v>2</v>
      </c>
      <c r="H14" s="19">
        <f t="shared" si="2"/>
        <v>68</v>
      </c>
      <c r="I14" s="102">
        <v>2</v>
      </c>
      <c r="J14" s="102">
        <f t="shared" si="3"/>
        <v>66</v>
      </c>
      <c r="K14" s="19">
        <v>2</v>
      </c>
      <c r="L14" s="19">
        <f t="shared" si="4"/>
        <v>66</v>
      </c>
      <c r="M14" s="246"/>
    </row>
    <row r="15" spans="1:13" ht="14.25">
      <c r="A15" s="234" t="s">
        <v>41</v>
      </c>
      <c r="B15" s="99" t="s">
        <v>26</v>
      </c>
      <c r="C15" s="19">
        <v>5</v>
      </c>
      <c r="D15" s="19">
        <f t="shared" si="0"/>
        <v>170</v>
      </c>
      <c r="E15" s="19">
        <v>5</v>
      </c>
      <c r="F15" s="19">
        <f t="shared" si="1"/>
        <v>170</v>
      </c>
      <c r="G15" s="19"/>
      <c r="H15" s="19">
        <f t="shared" si="2"/>
        <v>0</v>
      </c>
      <c r="I15" s="102"/>
      <c r="J15" s="102">
        <f t="shared" si="3"/>
        <v>0</v>
      </c>
      <c r="K15" s="19"/>
      <c r="L15" s="19">
        <f t="shared" si="4"/>
        <v>0</v>
      </c>
      <c r="M15" s="246"/>
    </row>
    <row r="16" spans="1:13" ht="14.25">
      <c r="A16" s="234"/>
      <c r="B16" s="99" t="s">
        <v>31</v>
      </c>
      <c r="C16" s="19"/>
      <c r="D16" s="19">
        <f t="shared" si="0"/>
        <v>0</v>
      </c>
      <c r="E16" s="19"/>
      <c r="F16" s="19">
        <f t="shared" si="1"/>
        <v>0</v>
      </c>
      <c r="G16" s="19">
        <v>3</v>
      </c>
      <c r="H16" s="19">
        <f t="shared" si="2"/>
        <v>102</v>
      </c>
      <c r="I16" s="102">
        <v>3</v>
      </c>
      <c r="J16" s="102">
        <f t="shared" si="3"/>
        <v>99</v>
      </c>
      <c r="K16" s="19">
        <v>3</v>
      </c>
      <c r="L16" s="19">
        <f t="shared" si="4"/>
        <v>99</v>
      </c>
      <c r="M16" s="246"/>
    </row>
    <row r="17" spans="1:13" ht="14.25">
      <c r="A17" s="234"/>
      <c r="B17" s="99" t="s">
        <v>32</v>
      </c>
      <c r="C17" s="19"/>
      <c r="D17" s="19">
        <f t="shared" si="0"/>
        <v>0</v>
      </c>
      <c r="E17" s="19"/>
      <c r="F17" s="19">
        <f t="shared" si="1"/>
        <v>0</v>
      </c>
      <c r="G17" s="19">
        <v>2</v>
      </c>
      <c r="H17" s="19">
        <f t="shared" si="2"/>
        <v>68</v>
      </c>
      <c r="I17" s="102">
        <v>2</v>
      </c>
      <c r="J17" s="102">
        <f t="shared" si="3"/>
        <v>66</v>
      </c>
      <c r="K17" s="19">
        <v>2</v>
      </c>
      <c r="L17" s="19">
        <f t="shared" si="4"/>
        <v>66</v>
      </c>
      <c r="M17" s="246"/>
    </row>
    <row r="18" spans="1:13" ht="15" customHeight="1">
      <c r="A18" s="234"/>
      <c r="B18" s="99" t="s">
        <v>111</v>
      </c>
      <c r="C18" s="19"/>
      <c r="D18" s="19">
        <f t="shared" si="0"/>
        <v>0</v>
      </c>
      <c r="E18" s="19"/>
      <c r="F18" s="19">
        <f t="shared" si="1"/>
        <v>0</v>
      </c>
      <c r="G18" s="19"/>
      <c r="H18" s="19">
        <f t="shared" si="2"/>
        <v>0</v>
      </c>
      <c r="I18" s="102">
        <v>1</v>
      </c>
      <c r="J18" s="102">
        <f t="shared" si="3"/>
        <v>33</v>
      </c>
      <c r="K18" s="19">
        <v>1</v>
      </c>
      <c r="L18" s="19">
        <f t="shared" si="4"/>
        <v>33</v>
      </c>
      <c r="M18" s="246"/>
    </row>
    <row r="19" spans="1:13" ht="14.25">
      <c r="A19" s="234"/>
      <c r="B19" s="100" t="s">
        <v>43</v>
      </c>
      <c r="C19" s="19"/>
      <c r="D19" s="19">
        <f t="shared" si="0"/>
        <v>0</v>
      </c>
      <c r="E19" s="19"/>
      <c r="F19" s="19">
        <f t="shared" si="1"/>
        <v>0</v>
      </c>
      <c r="G19" s="19">
        <v>1</v>
      </c>
      <c r="H19" s="19">
        <f t="shared" si="2"/>
        <v>34</v>
      </c>
      <c r="I19" s="102">
        <v>1</v>
      </c>
      <c r="J19" s="102">
        <f t="shared" si="3"/>
        <v>33</v>
      </c>
      <c r="K19" s="19">
        <v>1</v>
      </c>
      <c r="L19" s="19">
        <f t="shared" si="4"/>
        <v>33</v>
      </c>
      <c r="M19" s="246"/>
    </row>
    <row r="20" spans="1:13" ht="61.5" customHeight="1">
      <c r="A20" s="94" t="s">
        <v>50</v>
      </c>
      <c r="B20" s="100" t="s">
        <v>51</v>
      </c>
      <c r="C20" s="19">
        <v>0.5</v>
      </c>
      <c r="D20" s="19">
        <f t="shared" si="0"/>
        <v>17</v>
      </c>
      <c r="E20" s="19"/>
      <c r="F20" s="19">
        <f t="shared" si="1"/>
        <v>0</v>
      </c>
      <c r="G20" s="19"/>
      <c r="H20" s="19">
        <f t="shared" si="2"/>
        <v>0</v>
      </c>
      <c r="I20" s="102"/>
      <c r="J20" s="102">
        <f t="shared" si="3"/>
        <v>0</v>
      </c>
      <c r="K20" s="19"/>
      <c r="L20" s="19">
        <f t="shared" si="4"/>
        <v>0</v>
      </c>
      <c r="M20" s="246"/>
    </row>
    <row r="21" spans="1:13" ht="14.25">
      <c r="A21" s="234" t="s">
        <v>48</v>
      </c>
      <c r="B21" s="100" t="s">
        <v>22</v>
      </c>
      <c r="C21" s="19"/>
      <c r="D21" s="19">
        <f t="shared" si="0"/>
        <v>0</v>
      </c>
      <c r="E21" s="19"/>
      <c r="F21" s="19">
        <f t="shared" si="1"/>
        <v>0</v>
      </c>
      <c r="G21" s="19">
        <v>2</v>
      </c>
      <c r="H21" s="19">
        <f t="shared" si="2"/>
        <v>68</v>
      </c>
      <c r="I21" s="102">
        <v>2</v>
      </c>
      <c r="J21" s="102">
        <f t="shared" si="3"/>
        <v>66</v>
      </c>
      <c r="K21" s="19">
        <v>3</v>
      </c>
      <c r="L21" s="19">
        <f t="shared" si="4"/>
        <v>99</v>
      </c>
      <c r="M21" s="246"/>
    </row>
    <row r="22" spans="1:13" ht="14.25">
      <c r="A22" s="234"/>
      <c r="B22" s="100" t="s">
        <v>24</v>
      </c>
      <c r="C22" s="19">
        <v>1</v>
      </c>
      <c r="D22" s="19">
        <f t="shared" si="0"/>
        <v>34</v>
      </c>
      <c r="E22" s="19">
        <v>1</v>
      </c>
      <c r="F22" s="19">
        <f t="shared" si="1"/>
        <v>34</v>
      </c>
      <c r="G22" s="19">
        <v>2</v>
      </c>
      <c r="H22" s="19">
        <f t="shared" si="2"/>
        <v>68</v>
      </c>
      <c r="I22" s="102">
        <v>2</v>
      </c>
      <c r="J22" s="102">
        <f t="shared" si="3"/>
        <v>66</v>
      </c>
      <c r="K22" s="19">
        <v>2</v>
      </c>
      <c r="L22" s="19">
        <f t="shared" si="4"/>
        <v>66</v>
      </c>
      <c r="M22" s="246"/>
    </row>
    <row r="23" spans="1:13" ht="16.5" customHeight="1">
      <c r="A23" s="234"/>
      <c r="B23" s="99" t="s">
        <v>23</v>
      </c>
      <c r="C23" s="19"/>
      <c r="D23" s="19">
        <f t="shared" si="0"/>
        <v>0</v>
      </c>
      <c r="E23" s="19"/>
      <c r="F23" s="19">
        <f t="shared" si="1"/>
        <v>0</v>
      </c>
      <c r="G23" s="19"/>
      <c r="H23" s="19">
        <f t="shared" si="2"/>
        <v>0</v>
      </c>
      <c r="I23" s="102">
        <v>2</v>
      </c>
      <c r="J23" s="102">
        <f t="shared" si="3"/>
        <v>66</v>
      </c>
      <c r="K23" s="19">
        <v>2</v>
      </c>
      <c r="L23" s="19">
        <f t="shared" si="4"/>
        <v>66</v>
      </c>
      <c r="M23" s="246"/>
    </row>
    <row r="24" spans="1:13" ht="28.5">
      <c r="A24" s="234" t="s">
        <v>0</v>
      </c>
      <c r="B24" s="100" t="s">
        <v>36</v>
      </c>
      <c r="C24" s="19">
        <v>1</v>
      </c>
      <c r="D24" s="19">
        <f t="shared" si="0"/>
        <v>34</v>
      </c>
      <c r="E24" s="19">
        <v>1</v>
      </c>
      <c r="F24" s="19">
        <f t="shared" si="1"/>
        <v>34</v>
      </c>
      <c r="G24" s="19">
        <v>1</v>
      </c>
      <c r="H24" s="19">
        <f t="shared" si="2"/>
        <v>34</v>
      </c>
      <c r="I24" s="102"/>
      <c r="J24" s="102">
        <f t="shared" si="3"/>
        <v>0</v>
      </c>
      <c r="K24" s="19"/>
      <c r="L24" s="19">
        <f t="shared" si="4"/>
        <v>0</v>
      </c>
      <c r="M24" s="246"/>
    </row>
    <row r="25" spans="1:13" ht="14.25">
      <c r="A25" s="234"/>
      <c r="B25" s="100" t="s">
        <v>35</v>
      </c>
      <c r="C25" s="19">
        <v>1</v>
      </c>
      <c r="D25" s="19">
        <f t="shared" si="0"/>
        <v>34</v>
      </c>
      <c r="E25" s="19">
        <v>1</v>
      </c>
      <c r="F25" s="19">
        <f t="shared" si="1"/>
        <v>34</v>
      </c>
      <c r="G25" s="19">
        <v>1</v>
      </c>
      <c r="H25" s="19">
        <f t="shared" si="2"/>
        <v>34</v>
      </c>
      <c r="I25" s="102"/>
      <c r="J25" s="102">
        <f t="shared" si="3"/>
        <v>0</v>
      </c>
      <c r="K25" s="19"/>
      <c r="L25" s="19">
        <f t="shared" si="4"/>
        <v>0</v>
      </c>
      <c r="M25" s="246"/>
    </row>
    <row r="26" spans="1:13" ht="15">
      <c r="A26" s="94" t="s">
        <v>10</v>
      </c>
      <c r="B26" s="99" t="s">
        <v>28</v>
      </c>
      <c r="C26" s="19">
        <v>2</v>
      </c>
      <c r="D26" s="19">
        <f t="shared" si="0"/>
        <v>68</v>
      </c>
      <c r="E26" s="19">
        <v>2</v>
      </c>
      <c r="F26" s="19">
        <f t="shared" si="1"/>
        <v>68</v>
      </c>
      <c r="G26" s="19">
        <v>1</v>
      </c>
      <c r="H26" s="19">
        <f t="shared" si="2"/>
        <v>34</v>
      </c>
      <c r="I26" s="102">
        <v>1</v>
      </c>
      <c r="J26" s="102">
        <f t="shared" si="3"/>
        <v>33</v>
      </c>
      <c r="K26" s="19"/>
      <c r="L26" s="19">
        <f t="shared" si="4"/>
        <v>0</v>
      </c>
      <c r="M26" s="246"/>
    </row>
    <row r="27" spans="1:13" ht="14.25">
      <c r="A27" s="234" t="s">
        <v>52</v>
      </c>
      <c r="B27" s="99" t="s">
        <v>25</v>
      </c>
      <c r="C27" s="19">
        <v>2</v>
      </c>
      <c r="D27" s="19">
        <f t="shared" si="0"/>
        <v>68</v>
      </c>
      <c r="E27" s="19">
        <v>2</v>
      </c>
      <c r="F27" s="19">
        <f t="shared" si="1"/>
        <v>68</v>
      </c>
      <c r="G27" s="19">
        <v>2</v>
      </c>
      <c r="H27" s="19">
        <f t="shared" si="2"/>
        <v>68</v>
      </c>
      <c r="I27" s="102">
        <v>2</v>
      </c>
      <c r="J27" s="102">
        <f t="shared" si="3"/>
        <v>66</v>
      </c>
      <c r="K27" s="19">
        <v>2</v>
      </c>
      <c r="L27" s="19">
        <f t="shared" si="4"/>
        <v>66</v>
      </c>
      <c r="M27" s="246"/>
    </row>
    <row r="28" spans="1:13" ht="28.5">
      <c r="A28" s="234"/>
      <c r="B28" s="99" t="s">
        <v>27</v>
      </c>
      <c r="C28" s="19"/>
      <c r="D28" s="19">
        <f t="shared" si="0"/>
        <v>0</v>
      </c>
      <c r="E28" s="19"/>
      <c r="F28" s="19">
        <f t="shared" si="1"/>
        <v>0</v>
      </c>
      <c r="G28" s="19"/>
      <c r="H28" s="19">
        <f t="shared" si="2"/>
        <v>0</v>
      </c>
      <c r="I28" s="102">
        <v>1</v>
      </c>
      <c r="J28" s="102">
        <f t="shared" si="3"/>
        <v>33</v>
      </c>
      <c r="K28" s="19"/>
      <c r="L28" s="19">
        <f t="shared" si="4"/>
        <v>0</v>
      </c>
      <c r="M28" s="247"/>
    </row>
    <row r="29" spans="1:13" ht="15">
      <c r="A29" s="221" t="s">
        <v>18</v>
      </c>
      <c r="B29" s="221"/>
      <c r="C29" s="108">
        <v>26.5</v>
      </c>
      <c r="D29" s="19">
        <f t="shared" si="0"/>
        <v>901</v>
      </c>
      <c r="E29" s="108">
        <f>SUM(E8:E28)</f>
        <v>28</v>
      </c>
      <c r="F29" s="19">
        <f t="shared" si="1"/>
        <v>952</v>
      </c>
      <c r="G29" s="108">
        <f>SUM(G8:G28)</f>
        <v>30</v>
      </c>
      <c r="H29" s="19">
        <f t="shared" si="2"/>
        <v>1020</v>
      </c>
      <c r="I29" s="109">
        <f>SUM(I8:I28)</f>
        <v>30</v>
      </c>
      <c r="J29" s="102">
        <f t="shared" si="3"/>
        <v>990</v>
      </c>
      <c r="K29" s="108">
        <f>SUM(K8:K28)</f>
        <v>30.5</v>
      </c>
      <c r="L29" s="19">
        <f t="shared" si="4"/>
        <v>1006.5</v>
      </c>
      <c r="M29" s="19"/>
    </row>
    <row r="30" spans="1:13" ht="15">
      <c r="A30" s="239" t="s">
        <v>55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</row>
    <row r="31" spans="1:13" ht="14.25">
      <c r="A31" s="234"/>
      <c r="B31" s="99" t="s">
        <v>19</v>
      </c>
      <c r="C31" s="19"/>
      <c r="D31" s="19">
        <f t="shared" si="0"/>
        <v>0</v>
      </c>
      <c r="E31" s="19"/>
      <c r="F31" s="19">
        <f t="shared" si="1"/>
        <v>0</v>
      </c>
      <c r="G31" s="19"/>
      <c r="H31" s="19">
        <f t="shared" si="2"/>
        <v>0</v>
      </c>
      <c r="I31" s="102">
        <v>1</v>
      </c>
      <c r="J31" s="102">
        <f t="shared" si="3"/>
        <v>33</v>
      </c>
      <c r="K31" s="19">
        <v>1</v>
      </c>
      <c r="L31" s="19">
        <f t="shared" si="4"/>
        <v>33</v>
      </c>
      <c r="M31" s="250" t="s">
        <v>86</v>
      </c>
    </row>
    <row r="32" spans="1:13" ht="14.25">
      <c r="A32" s="234"/>
      <c r="B32" s="99" t="s">
        <v>47</v>
      </c>
      <c r="C32" s="19">
        <v>0.5</v>
      </c>
      <c r="D32" s="19">
        <f t="shared" si="0"/>
        <v>17</v>
      </c>
      <c r="E32" s="19"/>
      <c r="F32" s="19">
        <f t="shared" si="1"/>
        <v>0</v>
      </c>
      <c r="G32" s="19"/>
      <c r="H32" s="19">
        <f t="shared" si="2"/>
        <v>0</v>
      </c>
      <c r="I32" s="102"/>
      <c r="J32" s="102">
        <f t="shared" si="3"/>
        <v>0</v>
      </c>
      <c r="K32" s="19"/>
      <c r="L32" s="19">
        <f t="shared" si="4"/>
        <v>0</v>
      </c>
      <c r="M32" s="251"/>
    </row>
    <row r="33" spans="1:13" ht="14.25">
      <c r="A33" s="234"/>
      <c r="B33" s="99" t="s">
        <v>26</v>
      </c>
      <c r="C33" s="19">
        <v>1</v>
      </c>
      <c r="D33" s="19">
        <f t="shared" si="0"/>
        <v>34</v>
      </c>
      <c r="E33" s="19">
        <v>1</v>
      </c>
      <c r="F33" s="19">
        <f t="shared" si="1"/>
        <v>34</v>
      </c>
      <c r="G33" s="19"/>
      <c r="H33" s="19">
        <f t="shared" si="2"/>
        <v>0</v>
      </c>
      <c r="I33" s="102"/>
      <c r="J33" s="102">
        <f t="shared" si="3"/>
        <v>0</v>
      </c>
      <c r="K33" s="19"/>
      <c r="L33" s="19">
        <f t="shared" si="4"/>
        <v>0</v>
      </c>
      <c r="M33" s="251"/>
    </row>
    <row r="34" spans="1:13" ht="14.25">
      <c r="A34" s="234"/>
      <c r="B34" s="99" t="s">
        <v>31</v>
      </c>
      <c r="C34" s="19"/>
      <c r="D34" s="19">
        <f t="shared" si="0"/>
        <v>0</v>
      </c>
      <c r="E34" s="19"/>
      <c r="F34" s="19">
        <f t="shared" si="1"/>
        <v>0</v>
      </c>
      <c r="G34" s="19">
        <v>1</v>
      </c>
      <c r="H34" s="19">
        <f t="shared" si="2"/>
        <v>34</v>
      </c>
      <c r="I34" s="102">
        <v>2</v>
      </c>
      <c r="J34" s="102">
        <f t="shared" si="3"/>
        <v>66</v>
      </c>
      <c r="K34" s="19">
        <v>1.5</v>
      </c>
      <c r="L34" s="19">
        <f t="shared" si="4"/>
        <v>49.5</v>
      </c>
      <c r="M34" s="251"/>
    </row>
    <row r="35" spans="1:13" ht="14.25">
      <c r="A35" s="234"/>
      <c r="B35" s="99" t="s">
        <v>43</v>
      </c>
      <c r="C35" s="19">
        <v>1</v>
      </c>
      <c r="D35" s="19">
        <f t="shared" si="0"/>
        <v>34</v>
      </c>
      <c r="E35" s="19">
        <v>1</v>
      </c>
      <c r="F35" s="19">
        <f t="shared" si="1"/>
        <v>34</v>
      </c>
      <c r="G35" s="19"/>
      <c r="H35" s="19">
        <f t="shared" si="2"/>
        <v>0</v>
      </c>
      <c r="I35" s="102"/>
      <c r="J35" s="102">
        <f t="shared" si="3"/>
        <v>0</v>
      </c>
      <c r="K35" s="19"/>
      <c r="L35" s="19">
        <f t="shared" si="4"/>
        <v>0</v>
      </c>
      <c r="M35" s="251"/>
    </row>
    <row r="36" spans="1:13" ht="14.25">
      <c r="A36" s="234"/>
      <c r="B36" s="99" t="s">
        <v>112</v>
      </c>
      <c r="C36" s="19"/>
      <c r="D36" s="19"/>
      <c r="E36" s="19"/>
      <c r="F36" s="19"/>
      <c r="G36" s="19">
        <v>1</v>
      </c>
      <c r="H36" s="19">
        <f t="shared" si="2"/>
        <v>34</v>
      </c>
      <c r="I36" s="102"/>
      <c r="J36" s="102">
        <f t="shared" si="3"/>
        <v>0</v>
      </c>
      <c r="K36" s="19"/>
      <c r="L36" s="19">
        <f t="shared" si="4"/>
        <v>0</v>
      </c>
      <c r="M36" s="252"/>
    </row>
    <row r="37" spans="1:13" ht="15">
      <c r="A37" s="221" t="s">
        <v>18</v>
      </c>
      <c r="B37" s="221"/>
      <c r="C37" s="108">
        <f>SUM(C31:C36)</f>
        <v>2.5</v>
      </c>
      <c r="D37" s="19">
        <f t="shared" si="0"/>
        <v>85</v>
      </c>
      <c r="E37" s="108">
        <f>SUM(E31:E36)</f>
        <v>2</v>
      </c>
      <c r="F37" s="19">
        <f t="shared" si="1"/>
        <v>68</v>
      </c>
      <c r="G37" s="108">
        <f>SUM(G31:G36)</f>
        <v>2</v>
      </c>
      <c r="H37" s="19">
        <f t="shared" si="2"/>
        <v>68</v>
      </c>
      <c r="I37" s="109">
        <f>SUM(I31:I36)</f>
        <v>3</v>
      </c>
      <c r="J37" s="102">
        <f t="shared" si="3"/>
        <v>99</v>
      </c>
      <c r="K37" s="108">
        <f>SUM(K31:K36)</f>
        <v>2.5</v>
      </c>
      <c r="L37" s="19">
        <f t="shared" si="4"/>
        <v>82.5</v>
      </c>
      <c r="M37" s="19"/>
    </row>
    <row r="38" spans="1:13" ht="15">
      <c r="A38" s="234" t="s">
        <v>18</v>
      </c>
      <c r="B38" s="234"/>
      <c r="C38" s="108">
        <f>SUM(C29,C37)</f>
        <v>29</v>
      </c>
      <c r="D38" s="19">
        <f t="shared" si="0"/>
        <v>986</v>
      </c>
      <c r="E38" s="108">
        <f>SUM(E29,E37)</f>
        <v>30</v>
      </c>
      <c r="F38" s="19">
        <f t="shared" si="1"/>
        <v>1020</v>
      </c>
      <c r="G38" s="108">
        <f>SUM(G29,G37)</f>
        <v>32</v>
      </c>
      <c r="H38" s="19">
        <f t="shared" si="2"/>
        <v>1088</v>
      </c>
      <c r="I38" s="109">
        <f>SUM(I29,I37)</f>
        <v>33</v>
      </c>
      <c r="J38" s="102">
        <f t="shared" si="3"/>
        <v>1089</v>
      </c>
      <c r="K38" s="108">
        <f>SUM(K29,K37)</f>
        <v>33</v>
      </c>
      <c r="L38" s="19">
        <f t="shared" si="4"/>
        <v>1089</v>
      </c>
      <c r="M38" s="19"/>
    </row>
    <row r="39" spans="1:13" ht="45.75" customHeight="1">
      <c r="A39" s="244" t="s">
        <v>56</v>
      </c>
      <c r="B39" s="244"/>
      <c r="C39" s="19">
        <v>29</v>
      </c>
      <c r="D39" s="19"/>
      <c r="E39" s="19">
        <v>30</v>
      </c>
      <c r="F39" s="19"/>
      <c r="G39" s="19">
        <v>32</v>
      </c>
      <c r="H39" s="19"/>
      <c r="I39" s="102">
        <v>33</v>
      </c>
      <c r="J39" s="102"/>
      <c r="K39" s="19">
        <v>33</v>
      </c>
      <c r="L39" s="19"/>
      <c r="M39" s="19"/>
    </row>
    <row r="40" spans="2:10" ht="12.75">
      <c r="B40" s="6"/>
      <c r="I40" s="7"/>
      <c r="J40" s="7"/>
    </row>
  </sheetData>
  <sheetProtection/>
  <mergeCells count="30">
    <mergeCell ref="K6:L6"/>
    <mergeCell ref="E5:F5"/>
    <mergeCell ref="G5:H5"/>
    <mergeCell ref="I5:J5"/>
    <mergeCell ref="A37:B37"/>
    <mergeCell ref="A7:M7"/>
    <mergeCell ref="M31:M36"/>
    <mergeCell ref="C6:D6"/>
    <mergeCell ref="E6:F6"/>
    <mergeCell ref="G6:H6"/>
    <mergeCell ref="I6:J6"/>
    <mergeCell ref="A38:B38"/>
    <mergeCell ref="A39:B39"/>
    <mergeCell ref="A15:A19"/>
    <mergeCell ref="A21:A23"/>
    <mergeCell ref="A24:A25"/>
    <mergeCell ref="A27:A28"/>
    <mergeCell ref="A29:B29"/>
    <mergeCell ref="A31:A36"/>
    <mergeCell ref="A30:M30"/>
    <mergeCell ref="A1:M3"/>
    <mergeCell ref="A4:A6"/>
    <mergeCell ref="B4:B6"/>
    <mergeCell ref="M4:M6"/>
    <mergeCell ref="A8:A9"/>
    <mergeCell ref="M8:M28"/>
    <mergeCell ref="A12:A14"/>
    <mergeCell ref="K5:L5"/>
    <mergeCell ref="C4:L4"/>
    <mergeCell ref="C5:D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A4" sqref="A4:M4"/>
    </sheetView>
  </sheetViews>
  <sheetFormatPr defaultColWidth="8.875" defaultRowHeight="12.75"/>
  <cols>
    <col min="1" max="1" width="19.375" style="5" customWidth="1"/>
    <col min="2" max="2" width="30.00390625" style="5" customWidth="1"/>
    <col min="3" max="3" width="4.125" style="7" customWidth="1"/>
    <col min="4" max="4" width="5.625" style="7" customWidth="1"/>
    <col min="5" max="6" width="5.00390625" style="7" customWidth="1"/>
    <col min="7" max="8" width="5.125" style="7" customWidth="1"/>
    <col min="9" max="10" width="5.625" style="8" customWidth="1"/>
    <col min="11" max="11" width="5.00390625" style="7" customWidth="1"/>
    <col min="12" max="12" width="5.625" style="7" customWidth="1"/>
    <col min="13" max="13" width="14.12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0.25" customHeight="1">
      <c r="A4" s="233" t="s">
        <v>169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202" t="s">
        <v>45</v>
      </c>
      <c r="B5" s="202" t="s">
        <v>29</v>
      </c>
      <c r="C5" s="186" t="s">
        <v>53</v>
      </c>
      <c r="D5" s="187"/>
      <c r="E5" s="187"/>
      <c r="F5" s="187"/>
      <c r="G5" s="187"/>
      <c r="H5" s="187"/>
      <c r="I5" s="187"/>
      <c r="J5" s="187"/>
      <c r="K5" s="187"/>
      <c r="L5" s="188"/>
      <c r="M5" s="236" t="s">
        <v>85</v>
      </c>
    </row>
    <row r="6" spans="1:13" ht="18" customHeight="1">
      <c r="A6" s="202"/>
      <c r="B6" s="202"/>
      <c r="C6" s="266" t="s">
        <v>57</v>
      </c>
      <c r="D6" s="267"/>
      <c r="E6" s="266" t="s">
        <v>61</v>
      </c>
      <c r="F6" s="267"/>
      <c r="G6" s="266" t="s">
        <v>66</v>
      </c>
      <c r="H6" s="267"/>
      <c r="I6" s="263" t="s">
        <v>83</v>
      </c>
      <c r="J6" s="264"/>
      <c r="K6" s="266" t="s">
        <v>84</v>
      </c>
      <c r="L6" s="267"/>
      <c r="M6" s="237"/>
    </row>
    <row r="7" spans="1:13" ht="12.75">
      <c r="A7" s="202"/>
      <c r="B7" s="202"/>
      <c r="C7" s="266" t="s">
        <v>34</v>
      </c>
      <c r="D7" s="267"/>
      <c r="E7" s="266" t="s">
        <v>37</v>
      </c>
      <c r="F7" s="267"/>
      <c r="G7" s="266" t="s">
        <v>44</v>
      </c>
      <c r="H7" s="267"/>
      <c r="I7" s="263" t="s">
        <v>118</v>
      </c>
      <c r="J7" s="264"/>
      <c r="K7" s="266" t="s">
        <v>119</v>
      </c>
      <c r="L7" s="267"/>
      <c r="M7" s="238"/>
    </row>
    <row r="8" spans="1:13" ht="12.75">
      <c r="A8" s="268" t="s">
        <v>87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</row>
    <row r="9" spans="1:13" ht="12.75">
      <c r="A9" s="272" t="s">
        <v>59</v>
      </c>
      <c r="B9" s="10" t="s">
        <v>19</v>
      </c>
      <c r="C9" s="24">
        <v>5</v>
      </c>
      <c r="D9" s="24">
        <f aca="true" t="shared" si="0" ref="D9:D40">C9*34</f>
        <v>170</v>
      </c>
      <c r="E9" s="24">
        <v>5</v>
      </c>
      <c r="F9" s="24">
        <f aca="true" t="shared" si="1" ref="F9:H40">E9*34</f>
        <v>170</v>
      </c>
      <c r="G9" s="24">
        <v>4</v>
      </c>
      <c r="H9" s="24">
        <f t="shared" si="1"/>
        <v>136</v>
      </c>
      <c r="I9" s="14">
        <v>3</v>
      </c>
      <c r="J9" s="14">
        <f>I9*33</f>
        <v>99</v>
      </c>
      <c r="K9" s="24">
        <v>3</v>
      </c>
      <c r="L9" s="24">
        <f>K9*33</f>
        <v>99</v>
      </c>
      <c r="M9" s="278" t="s">
        <v>86</v>
      </c>
    </row>
    <row r="10" spans="1:13" ht="12.75">
      <c r="A10" s="272"/>
      <c r="B10" s="10" t="s">
        <v>20</v>
      </c>
      <c r="C10" s="24">
        <v>2</v>
      </c>
      <c r="D10" s="24">
        <f t="shared" si="0"/>
        <v>68</v>
      </c>
      <c r="E10" s="24">
        <v>2</v>
      </c>
      <c r="F10" s="24">
        <f t="shared" si="1"/>
        <v>68</v>
      </c>
      <c r="G10" s="24">
        <v>2</v>
      </c>
      <c r="H10" s="24">
        <f t="shared" si="1"/>
        <v>68</v>
      </c>
      <c r="I10" s="14">
        <v>2</v>
      </c>
      <c r="J10" s="14">
        <f aca="true" t="shared" si="2" ref="J10:J40">I10*33</f>
        <v>66</v>
      </c>
      <c r="K10" s="24">
        <v>3</v>
      </c>
      <c r="L10" s="24">
        <f aca="true" t="shared" si="3" ref="L10:L40">K10*33</f>
        <v>99</v>
      </c>
      <c r="M10" s="279"/>
    </row>
    <row r="11" spans="1:13" ht="12.75">
      <c r="A11" s="272" t="s">
        <v>63</v>
      </c>
      <c r="B11" s="10" t="s">
        <v>89</v>
      </c>
      <c r="C11" s="24">
        <v>1</v>
      </c>
      <c r="D11" s="24">
        <f t="shared" si="0"/>
        <v>34</v>
      </c>
      <c r="E11" s="24">
        <v>1</v>
      </c>
      <c r="F11" s="24">
        <f t="shared" si="1"/>
        <v>34</v>
      </c>
      <c r="G11" s="24">
        <v>1</v>
      </c>
      <c r="H11" s="24">
        <f t="shared" si="1"/>
        <v>34</v>
      </c>
      <c r="I11" s="14"/>
      <c r="J11" s="14">
        <f t="shared" si="2"/>
        <v>0</v>
      </c>
      <c r="K11" s="24"/>
      <c r="L11" s="24">
        <f t="shared" si="3"/>
        <v>0</v>
      </c>
      <c r="M11" s="279"/>
    </row>
    <row r="12" spans="1:13" ht="12.75">
      <c r="A12" s="272"/>
      <c r="B12" s="10" t="s">
        <v>114</v>
      </c>
      <c r="C12" s="24"/>
      <c r="D12" s="24">
        <f t="shared" si="0"/>
        <v>0</v>
      </c>
      <c r="E12" s="24"/>
      <c r="F12" s="24">
        <f t="shared" si="1"/>
        <v>0</v>
      </c>
      <c r="G12" s="24"/>
      <c r="H12" s="24">
        <f t="shared" si="1"/>
        <v>0</v>
      </c>
      <c r="I12" s="14"/>
      <c r="J12" s="14">
        <f t="shared" si="2"/>
        <v>0</v>
      </c>
      <c r="K12" s="24"/>
      <c r="L12" s="24">
        <f t="shared" si="3"/>
        <v>0</v>
      </c>
      <c r="M12" s="279"/>
    </row>
    <row r="13" spans="1:13" ht="12.75">
      <c r="A13" s="272" t="s">
        <v>60</v>
      </c>
      <c r="B13" s="10" t="s">
        <v>90</v>
      </c>
      <c r="C13" s="24">
        <v>3</v>
      </c>
      <c r="D13" s="24">
        <f t="shared" si="0"/>
        <v>102</v>
      </c>
      <c r="E13" s="24">
        <v>3</v>
      </c>
      <c r="F13" s="24">
        <f t="shared" si="1"/>
        <v>102</v>
      </c>
      <c r="G13" s="24">
        <v>3</v>
      </c>
      <c r="H13" s="24">
        <f t="shared" si="1"/>
        <v>102</v>
      </c>
      <c r="I13" s="14">
        <v>3</v>
      </c>
      <c r="J13" s="14">
        <f t="shared" si="2"/>
        <v>99</v>
      </c>
      <c r="K13" s="24">
        <v>3</v>
      </c>
      <c r="L13" s="24">
        <f t="shared" si="3"/>
        <v>99</v>
      </c>
      <c r="M13" s="279"/>
    </row>
    <row r="14" spans="1:13" ht="25.5">
      <c r="A14" s="272"/>
      <c r="B14" s="10" t="s">
        <v>91</v>
      </c>
      <c r="C14" s="24"/>
      <c r="D14" s="24">
        <f t="shared" si="0"/>
        <v>0</v>
      </c>
      <c r="E14" s="24"/>
      <c r="F14" s="24">
        <f t="shared" si="1"/>
        <v>0</v>
      </c>
      <c r="G14" s="24"/>
      <c r="H14" s="24">
        <f t="shared" si="1"/>
        <v>0</v>
      </c>
      <c r="I14" s="14"/>
      <c r="J14" s="14">
        <f t="shared" si="2"/>
        <v>0</v>
      </c>
      <c r="K14" s="24"/>
      <c r="L14" s="24">
        <f t="shared" si="3"/>
        <v>0</v>
      </c>
      <c r="M14" s="279"/>
    </row>
    <row r="15" spans="1:13" ht="12.75">
      <c r="A15" s="272" t="s">
        <v>46</v>
      </c>
      <c r="B15" s="10" t="s">
        <v>42</v>
      </c>
      <c r="C15" s="24">
        <v>2</v>
      </c>
      <c r="D15" s="24">
        <f t="shared" si="0"/>
        <v>68</v>
      </c>
      <c r="E15" s="24">
        <v>2</v>
      </c>
      <c r="F15" s="24">
        <f t="shared" si="1"/>
        <v>68</v>
      </c>
      <c r="G15" s="24">
        <v>2</v>
      </c>
      <c r="H15" s="24">
        <f t="shared" si="1"/>
        <v>68</v>
      </c>
      <c r="I15" s="14">
        <v>2</v>
      </c>
      <c r="J15" s="14">
        <f t="shared" si="2"/>
        <v>66</v>
      </c>
      <c r="K15" s="24">
        <v>2.5</v>
      </c>
      <c r="L15" s="24">
        <f t="shared" si="3"/>
        <v>82.5</v>
      </c>
      <c r="M15" s="279"/>
    </row>
    <row r="16" spans="1:13" ht="12.75">
      <c r="A16" s="272"/>
      <c r="B16" s="10" t="s">
        <v>47</v>
      </c>
      <c r="C16" s="24"/>
      <c r="D16" s="24">
        <f t="shared" si="0"/>
        <v>0</v>
      </c>
      <c r="E16" s="24">
        <v>1</v>
      </c>
      <c r="F16" s="24">
        <f t="shared" si="1"/>
        <v>34</v>
      </c>
      <c r="G16" s="24">
        <v>1</v>
      </c>
      <c r="H16" s="24">
        <f t="shared" si="1"/>
        <v>34</v>
      </c>
      <c r="I16" s="14">
        <v>1</v>
      </c>
      <c r="J16" s="14">
        <f t="shared" si="2"/>
        <v>33</v>
      </c>
      <c r="K16" s="24">
        <v>1</v>
      </c>
      <c r="L16" s="24">
        <f t="shared" si="3"/>
        <v>33</v>
      </c>
      <c r="M16" s="279"/>
    </row>
    <row r="17" spans="1:13" ht="12.75">
      <c r="A17" s="272"/>
      <c r="B17" s="10" t="s">
        <v>21</v>
      </c>
      <c r="C17" s="24">
        <v>1</v>
      </c>
      <c r="D17" s="24">
        <f t="shared" si="0"/>
        <v>34</v>
      </c>
      <c r="E17" s="24">
        <v>2</v>
      </c>
      <c r="F17" s="24">
        <f t="shared" si="1"/>
        <v>68</v>
      </c>
      <c r="G17" s="24">
        <v>2</v>
      </c>
      <c r="H17" s="24">
        <f t="shared" si="1"/>
        <v>68</v>
      </c>
      <c r="I17" s="14">
        <v>2</v>
      </c>
      <c r="J17" s="14">
        <f t="shared" si="2"/>
        <v>66</v>
      </c>
      <c r="K17" s="24">
        <v>2</v>
      </c>
      <c r="L17" s="24">
        <f t="shared" si="3"/>
        <v>66</v>
      </c>
      <c r="M17" s="279"/>
    </row>
    <row r="18" spans="1:13" ht="12.75">
      <c r="A18" s="272" t="s">
        <v>41</v>
      </c>
      <c r="B18" s="10" t="s">
        <v>26</v>
      </c>
      <c r="C18" s="24">
        <v>5</v>
      </c>
      <c r="D18" s="24">
        <f t="shared" si="0"/>
        <v>170</v>
      </c>
      <c r="E18" s="24">
        <v>5</v>
      </c>
      <c r="F18" s="24">
        <f t="shared" si="1"/>
        <v>170</v>
      </c>
      <c r="G18" s="24"/>
      <c r="H18" s="24">
        <f t="shared" si="1"/>
        <v>0</v>
      </c>
      <c r="I18" s="14"/>
      <c r="J18" s="14">
        <f t="shared" si="2"/>
        <v>0</v>
      </c>
      <c r="K18" s="24"/>
      <c r="L18" s="24">
        <f t="shared" si="3"/>
        <v>0</v>
      </c>
      <c r="M18" s="279"/>
    </row>
    <row r="19" spans="1:13" ht="12.75">
      <c r="A19" s="272"/>
      <c r="B19" s="10" t="s">
        <v>31</v>
      </c>
      <c r="C19" s="24"/>
      <c r="D19" s="24">
        <f t="shared" si="0"/>
        <v>0</v>
      </c>
      <c r="E19" s="24"/>
      <c r="F19" s="24">
        <f t="shared" si="1"/>
        <v>0</v>
      </c>
      <c r="G19" s="24">
        <v>3</v>
      </c>
      <c r="H19" s="24">
        <f t="shared" si="1"/>
        <v>102</v>
      </c>
      <c r="I19" s="14">
        <v>3</v>
      </c>
      <c r="J19" s="14">
        <f t="shared" si="2"/>
        <v>99</v>
      </c>
      <c r="K19" s="24">
        <v>3</v>
      </c>
      <c r="L19" s="24">
        <f t="shared" si="3"/>
        <v>99</v>
      </c>
      <c r="M19" s="279"/>
    </row>
    <row r="20" spans="1:13" ht="12.75">
      <c r="A20" s="272"/>
      <c r="B20" s="10" t="s">
        <v>32</v>
      </c>
      <c r="C20" s="24"/>
      <c r="D20" s="24">
        <f t="shared" si="0"/>
        <v>0</v>
      </c>
      <c r="E20" s="24"/>
      <c r="F20" s="24">
        <f t="shared" si="1"/>
        <v>0</v>
      </c>
      <c r="G20" s="24">
        <v>2</v>
      </c>
      <c r="H20" s="24">
        <f t="shared" si="1"/>
        <v>68</v>
      </c>
      <c r="I20" s="14">
        <v>2</v>
      </c>
      <c r="J20" s="14">
        <f t="shared" si="2"/>
        <v>66</v>
      </c>
      <c r="K20" s="24">
        <v>2</v>
      </c>
      <c r="L20" s="24">
        <f t="shared" si="3"/>
        <v>66</v>
      </c>
      <c r="M20" s="279"/>
    </row>
    <row r="21" spans="1:13" ht="12.75">
      <c r="A21" s="272"/>
      <c r="B21" s="10" t="s">
        <v>111</v>
      </c>
      <c r="C21" s="24"/>
      <c r="D21" s="24">
        <f t="shared" si="0"/>
        <v>0</v>
      </c>
      <c r="E21" s="24"/>
      <c r="F21" s="24">
        <f t="shared" si="1"/>
        <v>0</v>
      </c>
      <c r="G21" s="24"/>
      <c r="H21" s="24">
        <f t="shared" si="1"/>
        <v>0</v>
      </c>
      <c r="I21" s="14">
        <v>1</v>
      </c>
      <c r="J21" s="14">
        <f t="shared" si="2"/>
        <v>33</v>
      </c>
      <c r="K21" s="24">
        <v>1</v>
      </c>
      <c r="L21" s="24">
        <f t="shared" si="3"/>
        <v>33</v>
      </c>
      <c r="M21" s="279"/>
    </row>
    <row r="22" spans="1:13" ht="12.75">
      <c r="A22" s="272"/>
      <c r="B22" s="12" t="s">
        <v>43</v>
      </c>
      <c r="C22" s="24"/>
      <c r="D22" s="24">
        <f t="shared" si="0"/>
        <v>0</v>
      </c>
      <c r="E22" s="24"/>
      <c r="F22" s="24">
        <f t="shared" si="1"/>
        <v>0</v>
      </c>
      <c r="G22" s="24">
        <v>1</v>
      </c>
      <c r="H22" s="24">
        <f t="shared" si="1"/>
        <v>34</v>
      </c>
      <c r="I22" s="14">
        <v>1</v>
      </c>
      <c r="J22" s="14">
        <f t="shared" si="2"/>
        <v>33</v>
      </c>
      <c r="K22" s="24">
        <v>1</v>
      </c>
      <c r="L22" s="24">
        <f t="shared" si="3"/>
        <v>33</v>
      </c>
      <c r="M22" s="279"/>
    </row>
    <row r="23" spans="1:13" ht="63.75">
      <c r="A23" s="9" t="s">
        <v>50</v>
      </c>
      <c r="B23" s="12" t="s">
        <v>51</v>
      </c>
      <c r="C23" s="24">
        <v>0.5</v>
      </c>
      <c r="D23" s="24">
        <f t="shared" si="0"/>
        <v>17</v>
      </c>
      <c r="E23" s="24"/>
      <c r="F23" s="24">
        <f t="shared" si="1"/>
        <v>0</v>
      </c>
      <c r="G23" s="24"/>
      <c r="H23" s="24">
        <f t="shared" si="1"/>
        <v>0</v>
      </c>
      <c r="I23" s="14"/>
      <c r="J23" s="14">
        <f t="shared" si="2"/>
        <v>0</v>
      </c>
      <c r="K23" s="24"/>
      <c r="L23" s="24">
        <f t="shared" si="3"/>
        <v>0</v>
      </c>
      <c r="M23" s="279"/>
    </row>
    <row r="24" spans="1:13" ht="12.75">
      <c r="A24" s="272" t="s">
        <v>48</v>
      </c>
      <c r="B24" s="12" t="s">
        <v>22</v>
      </c>
      <c r="C24" s="24"/>
      <c r="D24" s="24">
        <f t="shared" si="0"/>
        <v>0</v>
      </c>
      <c r="E24" s="24"/>
      <c r="F24" s="24">
        <f t="shared" si="1"/>
        <v>0</v>
      </c>
      <c r="G24" s="24">
        <v>2</v>
      </c>
      <c r="H24" s="24">
        <f t="shared" si="1"/>
        <v>68</v>
      </c>
      <c r="I24" s="14">
        <v>2</v>
      </c>
      <c r="J24" s="14">
        <f t="shared" si="2"/>
        <v>66</v>
      </c>
      <c r="K24" s="24">
        <v>3</v>
      </c>
      <c r="L24" s="24">
        <f t="shared" si="3"/>
        <v>99</v>
      </c>
      <c r="M24" s="279"/>
    </row>
    <row r="25" spans="1:13" ht="12.75">
      <c r="A25" s="272"/>
      <c r="B25" s="12" t="s">
        <v>24</v>
      </c>
      <c r="C25" s="24">
        <v>1</v>
      </c>
      <c r="D25" s="24">
        <f t="shared" si="0"/>
        <v>34</v>
      </c>
      <c r="E25" s="24">
        <v>1</v>
      </c>
      <c r="F25" s="24">
        <f t="shared" si="1"/>
        <v>34</v>
      </c>
      <c r="G25" s="24">
        <v>2</v>
      </c>
      <c r="H25" s="24">
        <f t="shared" si="1"/>
        <v>68</v>
      </c>
      <c r="I25" s="14">
        <v>2</v>
      </c>
      <c r="J25" s="14">
        <f t="shared" si="2"/>
        <v>66</v>
      </c>
      <c r="K25" s="24">
        <v>2</v>
      </c>
      <c r="L25" s="24">
        <f t="shared" si="3"/>
        <v>66</v>
      </c>
      <c r="M25" s="279"/>
    </row>
    <row r="26" spans="1:13" ht="12.75">
      <c r="A26" s="272"/>
      <c r="B26" s="10" t="s">
        <v>23</v>
      </c>
      <c r="C26" s="24"/>
      <c r="D26" s="24">
        <f t="shared" si="0"/>
        <v>0</v>
      </c>
      <c r="E26" s="24"/>
      <c r="F26" s="24">
        <f t="shared" si="1"/>
        <v>0</v>
      </c>
      <c r="G26" s="24"/>
      <c r="H26" s="24">
        <f t="shared" si="1"/>
        <v>0</v>
      </c>
      <c r="I26" s="14">
        <v>2</v>
      </c>
      <c r="J26" s="14">
        <f t="shared" si="2"/>
        <v>66</v>
      </c>
      <c r="K26" s="24">
        <v>2</v>
      </c>
      <c r="L26" s="24">
        <f t="shared" si="3"/>
        <v>66</v>
      </c>
      <c r="M26" s="279"/>
    </row>
    <row r="27" spans="1:13" ht="12.75">
      <c r="A27" s="272" t="s">
        <v>0</v>
      </c>
      <c r="B27" s="12" t="s">
        <v>36</v>
      </c>
      <c r="C27" s="24">
        <v>1</v>
      </c>
      <c r="D27" s="24">
        <f t="shared" si="0"/>
        <v>34</v>
      </c>
      <c r="E27" s="24">
        <v>1</v>
      </c>
      <c r="F27" s="24">
        <f t="shared" si="1"/>
        <v>34</v>
      </c>
      <c r="G27" s="24">
        <v>1</v>
      </c>
      <c r="H27" s="24">
        <f t="shared" si="1"/>
        <v>34</v>
      </c>
      <c r="I27" s="14"/>
      <c r="J27" s="14">
        <f t="shared" si="2"/>
        <v>0</v>
      </c>
      <c r="K27" s="24"/>
      <c r="L27" s="24">
        <f t="shared" si="3"/>
        <v>0</v>
      </c>
      <c r="M27" s="279"/>
    </row>
    <row r="28" spans="1:13" ht="12.75">
      <c r="A28" s="272"/>
      <c r="B28" s="12" t="s">
        <v>35</v>
      </c>
      <c r="C28" s="24">
        <v>1</v>
      </c>
      <c r="D28" s="24">
        <f t="shared" si="0"/>
        <v>34</v>
      </c>
      <c r="E28" s="24">
        <v>1</v>
      </c>
      <c r="F28" s="24">
        <f t="shared" si="1"/>
        <v>34</v>
      </c>
      <c r="G28" s="24">
        <v>1</v>
      </c>
      <c r="H28" s="24">
        <f t="shared" si="1"/>
        <v>34</v>
      </c>
      <c r="I28" s="14"/>
      <c r="J28" s="14">
        <f t="shared" si="2"/>
        <v>0</v>
      </c>
      <c r="K28" s="24"/>
      <c r="L28" s="24">
        <f t="shared" si="3"/>
        <v>0</v>
      </c>
      <c r="M28" s="279"/>
    </row>
    <row r="29" spans="1:13" ht="12.75">
      <c r="A29" s="9" t="s">
        <v>10</v>
      </c>
      <c r="B29" s="10" t="s">
        <v>28</v>
      </c>
      <c r="C29" s="24">
        <v>2</v>
      </c>
      <c r="D29" s="24">
        <f t="shared" si="0"/>
        <v>68</v>
      </c>
      <c r="E29" s="24">
        <v>2</v>
      </c>
      <c r="F29" s="24">
        <f t="shared" si="1"/>
        <v>68</v>
      </c>
      <c r="G29" s="24">
        <v>1</v>
      </c>
      <c r="H29" s="24">
        <f t="shared" si="1"/>
        <v>34</v>
      </c>
      <c r="I29" s="14">
        <v>1</v>
      </c>
      <c r="J29" s="14">
        <f t="shared" si="2"/>
        <v>33</v>
      </c>
      <c r="K29" s="24"/>
      <c r="L29" s="24">
        <f t="shared" si="3"/>
        <v>0</v>
      </c>
      <c r="M29" s="279"/>
    </row>
    <row r="30" spans="1:13" ht="12.75">
      <c r="A30" s="272" t="s">
        <v>52</v>
      </c>
      <c r="B30" s="10" t="s">
        <v>25</v>
      </c>
      <c r="C30" s="24">
        <v>2</v>
      </c>
      <c r="D30" s="24">
        <f t="shared" si="0"/>
        <v>68</v>
      </c>
      <c r="E30" s="24">
        <v>2</v>
      </c>
      <c r="F30" s="24">
        <f t="shared" si="1"/>
        <v>68</v>
      </c>
      <c r="G30" s="24">
        <v>2</v>
      </c>
      <c r="H30" s="24">
        <f t="shared" si="1"/>
        <v>68</v>
      </c>
      <c r="I30" s="14">
        <v>2</v>
      </c>
      <c r="J30" s="14">
        <f t="shared" si="2"/>
        <v>66</v>
      </c>
      <c r="K30" s="24">
        <v>2</v>
      </c>
      <c r="L30" s="24">
        <f t="shared" si="3"/>
        <v>66</v>
      </c>
      <c r="M30" s="279"/>
    </row>
    <row r="31" spans="1:13" ht="25.5">
      <c r="A31" s="272"/>
      <c r="B31" s="10" t="s">
        <v>27</v>
      </c>
      <c r="C31" s="24"/>
      <c r="D31" s="24">
        <f t="shared" si="0"/>
        <v>0</v>
      </c>
      <c r="E31" s="24"/>
      <c r="F31" s="24">
        <f t="shared" si="1"/>
        <v>0</v>
      </c>
      <c r="G31" s="24"/>
      <c r="H31" s="24">
        <f t="shared" si="1"/>
        <v>0</v>
      </c>
      <c r="I31" s="14">
        <v>1</v>
      </c>
      <c r="J31" s="14">
        <f t="shared" si="2"/>
        <v>33</v>
      </c>
      <c r="K31" s="24"/>
      <c r="L31" s="24">
        <f t="shared" si="3"/>
        <v>0</v>
      </c>
      <c r="M31" s="280"/>
    </row>
    <row r="32" spans="1:13" ht="12.75">
      <c r="A32" s="271" t="s">
        <v>18</v>
      </c>
      <c r="B32" s="271"/>
      <c r="C32" s="25">
        <v>26.5</v>
      </c>
      <c r="D32" s="24">
        <f t="shared" si="0"/>
        <v>901</v>
      </c>
      <c r="E32" s="25">
        <f>SUM(E9:E31)</f>
        <v>28</v>
      </c>
      <c r="F32" s="24">
        <f t="shared" si="1"/>
        <v>952</v>
      </c>
      <c r="G32" s="25">
        <f>SUM(G9:G31)</f>
        <v>30</v>
      </c>
      <c r="H32" s="24">
        <f t="shared" si="1"/>
        <v>1020</v>
      </c>
      <c r="I32" s="13">
        <f>SUM(I9:I31)</f>
        <v>30</v>
      </c>
      <c r="J32" s="14">
        <f t="shared" si="2"/>
        <v>990</v>
      </c>
      <c r="K32" s="25">
        <f>SUM(K9:K31)</f>
        <v>30.5</v>
      </c>
      <c r="L32" s="24">
        <f t="shared" si="3"/>
        <v>1006.5</v>
      </c>
      <c r="M32" s="11"/>
    </row>
    <row r="33" spans="1:13" ht="12.75">
      <c r="A33" s="268" t="s">
        <v>55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70"/>
    </row>
    <row r="34" spans="1:13" ht="12.75">
      <c r="A34" s="265"/>
      <c r="B34" s="23" t="s">
        <v>47</v>
      </c>
      <c r="C34" s="24">
        <v>0.5</v>
      </c>
      <c r="D34" s="24">
        <f t="shared" si="0"/>
        <v>17</v>
      </c>
      <c r="E34" s="24"/>
      <c r="F34" s="24">
        <f t="shared" si="1"/>
        <v>0</v>
      </c>
      <c r="G34" s="24"/>
      <c r="H34" s="24">
        <f t="shared" si="1"/>
        <v>0</v>
      </c>
      <c r="I34" s="14">
        <v>1</v>
      </c>
      <c r="J34" s="14">
        <f t="shared" si="2"/>
        <v>33</v>
      </c>
      <c r="K34" s="24">
        <v>0.5</v>
      </c>
      <c r="L34" s="24">
        <f t="shared" si="3"/>
        <v>16.5</v>
      </c>
      <c r="M34" s="275" t="s">
        <v>86</v>
      </c>
    </row>
    <row r="35" spans="1:13" ht="12.75">
      <c r="A35" s="265"/>
      <c r="B35" s="23" t="s">
        <v>26</v>
      </c>
      <c r="C35" s="24">
        <v>1</v>
      </c>
      <c r="D35" s="24">
        <f t="shared" si="0"/>
        <v>34</v>
      </c>
      <c r="E35" s="24">
        <v>1</v>
      </c>
      <c r="F35" s="24">
        <f t="shared" si="1"/>
        <v>34</v>
      </c>
      <c r="G35" s="24"/>
      <c r="H35" s="24">
        <f t="shared" si="1"/>
        <v>0</v>
      </c>
      <c r="I35" s="14"/>
      <c r="J35" s="14">
        <f t="shared" si="2"/>
        <v>0</v>
      </c>
      <c r="K35" s="24"/>
      <c r="L35" s="24">
        <f t="shared" si="3"/>
        <v>0</v>
      </c>
      <c r="M35" s="276"/>
    </row>
    <row r="36" spans="1:13" ht="12.75">
      <c r="A36" s="265"/>
      <c r="B36" s="23" t="s">
        <v>31</v>
      </c>
      <c r="C36" s="24"/>
      <c r="D36" s="24">
        <f t="shared" si="0"/>
        <v>0</v>
      </c>
      <c r="E36" s="24"/>
      <c r="F36" s="24">
        <f t="shared" si="1"/>
        <v>0</v>
      </c>
      <c r="G36" s="24">
        <v>1</v>
      </c>
      <c r="H36" s="24">
        <f t="shared" si="1"/>
        <v>34</v>
      </c>
      <c r="I36" s="14">
        <v>2</v>
      </c>
      <c r="J36" s="14">
        <f t="shared" si="2"/>
        <v>66</v>
      </c>
      <c r="K36" s="24">
        <v>1</v>
      </c>
      <c r="L36" s="24">
        <f t="shared" si="3"/>
        <v>33</v>
      </c>
      <c r="M36" s="276"/>
    </row>
    <row r="37" spans="1:13" ht="12.75">
      <c r="A37" s="265"/>
      <c r="B37" s="23" t="s">
        <v>43</v>
      </c>
      <c r="C37" s="24">
        <v>1</v>
      </c>
      <c r="D37" s="24">
        <f t="shared" si="0"/>
        <v>34</v>
      </c>
      <c r="E37" s="24">
        <v>1</v>
      </c>
      <c r="F37" s="24">
        <f t="shared" si="1"/>
        <v>34</v>
      </c>
      <c r="G37" s="24"/>
      <c r="H37" s="24">
        <f t="shared" si="1"/>
        <v>0</v>
      </c>
      <c r="I37" s="14"/>
      <c r="J37" s="14">
        <f t="shared" si="2"/>
        <v>0</v>
      </c>
      <c r="K37" s="24">
        <v>1</v>
      </c>
      <c r="L37" s="24">
        <f t="shared" si="3"/>
        <v>33</v>
      </c>
      <c r="M37" s="276"/>
    </row>
    <row r="38" spans="1:13" ht="12.75">
      <c r="A38" s="265"/>
      <c r="B38" s="23" t="s">
        <v>23</v>
      </c>
      <c r="C38" s="24"/>
      <c r="D38" s="24">
        <f t="shared" si="0"/>
        <v>0</v>
      </c>
      <c r="E38" s="24"/>
      <c r="F38" s="24">
        <f t="shared" si="1"/>
        <v>0</v>
      </c>
      <c r="G38" s="24">
        <v>1</v>
      </c>
      <c r="H38" s="24">
        <f t="shared" si="1"/>
        <v>34</v>
      </c>
      <c r="I38" s="14"/>
      <c r="J38" s="14">
        <f t="shared" si="2"/>
        <v>0</v>
      </c>
      <c r="K38" s="24"/>
      <c r="L38" s="24">
        <f t="shared" si="3"/>
        <v>0</v>
      </c>
      <c r="M38" s="277"/>
    </row>
    <row r="39" spans="1:13" ht="12.75">
      <c r="A39" s="274" t="s">
        <v>18</v>
      </c>
      <c r="B39" s="274"/>
      <c r="C39" s="25">
        <f>SUM(C34:C38)</f>
        <v>2.5</v>
      </c>
      <c r="D39" s="24">
        <f t="shared" si="0"/>
        <v>85</v>
      </c>
      <c r="E39" s="25">
        <f>SUM(E34:E38)</f>
        <v>2</v>
      </c>
      <c r="F39" s="24">
        <f t="shared" si="1"/>
        <v>68</v>
      </c>
      <c r="G39" s="25">
        <f>SUM(G34:G38)</f>
        <v>2</v>
      </c>
      <c r="H39" s="24">
        <f t="shared" si="1"/>
        <v>68</v>
      </c>
      <c r="I39" s="13">
        <f>SUM(I34:I38)</f>
        <v>3</v>
      </c>
      <c r="J39" s="14">
        <f t="shared" si="2"/>
        <v>99</v>
      </c>
      <c r="K39" s="25">
        <f>SUM(K34:K38)</f>
        <v>2.5</v>
      </c>
      <c r="L39" s="24">
        <f t="shared" si="3"/>
        <v>82.5</v>
      </c>
      <c r="M39" s="11"/>
    </row>
    <row r="40" spans="1:13" ht="12.75">
      <c r="A40" s="265" t="s">
        <v>18</v>
      </c>
      <c r="B40" s="265"/>
      <c r="C40" s="25">
        <f>SUM(C32,C39)</f>
        <v>29</v>
      </c>
      <c r="D40" s="24">
        <f t="shared" si="0"/>
        <v>986</v>
      </c>
      <c r="E40" s="25">
        <f>SUM(E32,E39)</f>
        <v>30</v>
      </c>
      <c r="F40" s="24">
        <f t="shared" si="1"/>
        <v>1020</v>
      </c>
      <c r="G40" s="25">
        <f>SUM(G32,G39)</f>
        <v>32</v>
      </c>
      <c r="H40" s="24">
        <f t="shared" si="1"/>
        <v>1088</v>
      </c>
      <c r="I40" s="13">
        <f>SUM(I32,I39)</f>
        <v>33</v>
      </c>
      <c r="J40" s="14">
        <f t="shared" si="2"/>
        <v>1089</v>
      </c>
      <c r="K40" s="25">
        <f>SUM(K32,K39)</f>
        <v>33</v>
      </c>
      <c r="L40" s="24">
        <f t="shared" si="3"/>
        <v>1089</v>
      </c>
      <c r="M40" s="24"/>
    </row>
    <row r="41" spans="1:13" ht="30.75" customHeight="1">
      <c r="A41" s="273" t="s">
        <v>56</v>
      </c>
      <c r="B41" s="273"/>
      <c r="C41" s="24">
        <v>29</v>
      </c>
      <c r="D41" s="24"/>
      <c r="E41" s="24">
        <v>30</v>
      </c>
      <c r="F41" s="24"/>
      <c r="G41" s="24">
        <v>32</v>
      </c>
      <c r="H41" s="24"/>
      <c r="I41" s="14">
        <v>33</v>
      </c>
      <c r="J41" s="14"/>
      <c r="K41" s="24">
        <v>33</v>
      </c>
      <c r="L41" s="24"/>
      <c r="M41" s="11"/>
    </row>
    <row r="42" spans="2:10" ht="12.75">
      <c r="B42" s="6"/>
      <c r="I42" s="7"/>
      <c r="J42" s="7"/>
    </row>
  </sheetData>
  <sheetProtection/>
  <mergeCells count="33">
    <mergeCell ref="A4:M4"/>
    <mergeCell ref="M9:M31"/>
    <mergeCell ref="A11:A12"/>
    <mergeCell ref="A13:A14"/>
    <mergeCell ref="C5:L5"/>
    <mergeCell ref="C6:D6"/>
    <mergeCell ref="A41:B41"/>
    <mergeCell ref="A18:A22"/>
    <mergeCell ref="A24:A26"/>
    <mergeCell ref="A27:A28"/>
    <mergeCell ref="A30:A31"/>
    <mergeCell ref="C7:D7"/>
    <mergeCell ref="A39:B39"/>
    <mergeCell ref="A15:A17"/>
    <mergeCell ref="A1:M3"/>
    <mergeCell ref="A5:A7"/>
    <mergeCell ref="B5:B7"/>
    <mergeCell ref="M5:M7"/>
    <mergeCell ref="A9:A10"/>
    <mergeCell ref="E6:F6"/>
    <mergeCell ref="I6:J6"/>
    <mergeCell ref="A8:M8"/>
    <mergeCell ref="K7:L7"/>
    <mergeCell ref="G6:H6"/>
    <mergeCell ref="A40:B40"/>
    <mergeCell ref="K6:L6"/>
    <mergeCell ref="E7:F7"/>
    <mergeCell ref="G7:H7"/>
    <mergeCell ref="I7:J7"/>
    <mergeCell ref="A33:M33"/>
    <mergeCell ref="A32:B32"/>
    <mergeCell ref="A34:A38"/>
    <mergeCell ref="M34:M38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A7" sqref="A7:M7"/>
    </sheetView>
  </sheetViews>
  <sheetFormatPr defaultColWidth="8.875" defaultRowHeight="12.75"/>
  <cols>
    <col min="1" max="1" width="25.75390625" style="5" customWidth="1"/>
    <col min="2" max="2" width="27.875" style="5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4.0039062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53" t="s">
        <v>45</v>
      </c>
      <c r="B4" s="253" t="s">
        <v>29</v>
      </c>
      <c r="C4" s="284" t="s">
        <v>53</v>
      </c>
      <c r="D4" s="284"/>
      <c r="E4" s="284"/>
      <c r="F4" s="284"/>
      <c r="G4" s="284"/>
      <c r="H4" s="284"/>
      <c r="I4" s="284"/>
      <c r="J4" s="284"/>
      <c r="K4" s="284"/>
      <c r="L4" s="284"/>
      <c r="M4" s="281" t="s">
        <v>85</v>
      </c>
    </row>
    <row r="5" spans="1:13" ht="12.75">
      <c r="A5" s="253"/>
      <c r="B5" s="253"/>
      <c r="C5" s="285" t="s">
        <v>54</v>
      </c>
      <c r="D5" s="285"/>
      <c r="E5" s="285" t="s">
        <v>57</v>
      </c>
      <c r="F5" s="285"/>
      <c r="G5" s="285" t="s">
        <v>61</v>
      </c>
      <c r="H5" s="285"/>
      <c r="I5" s="285" t="s">
        <v>66</v>
      </c>
      <c r="J5" s="285"/>
      <c r="K5" s="292" t="s">
        <v>83</v>
      </c>
      <c r="L5" s="292"/>
      <c r="M5" s="282"/>
    </row>
    <row r="6" spans="1:13" ht="13.5" customHeight="1">
      <c r="A6" s="253"/>
      <c r="B6" s="253"/>
      <c r="C6" s="285" t="s">
        <v>1</v>
      </c>
      <c r="D6" s="285"/>
      <c r="E6" s="285" t="s">
        <v>4</v>
      </c>
      <c r="F6" s="285"/>
      <c r="G6" s="285" t="s">
        <v>7</v>
      </c>
      <c r="H6" s="285"/>
      <c r="I6" s="285" t="s">
        <v>11</v>
      </c>
      <c r="J6" s="285"/>
      <c r="K6" s="292" t="s">
        <v>14</v>
      </c>
      <c r="L6" s="292"/>
      <c r="M6" s="283"/>
    </row>
    <row r="7" spans="1:13" ht="13.5" customHeight="1">
      <c r="A7" s="239" t="s">
        <v>87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13" ht="14.25">
      <c r="A8" s="234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L40">I8*34</f>
        <v>102</v>
      </c>
      <c r="K8" s="102">
        <v>3</v>
      </c>
      <c r="L8" s="112">
        <f>K8*33</f>
        <v>99</v>
      </c>
      <c r="M8" s="245" t="s">
        <v>86</v>
      </c>
    </row>
    <row r="9" spans="1:13" ht="14.25">
      <c r="A9" s="234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12">
        <f t="shared" si="3"/>
        <v>102</v>
      </c>
      <c r="M9" s="246"/>
    </row>
    <row r="10" spans="1:13" ht="30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12">
        <f t="shared" si="3"/>
        <v>0</v>
      </c>
      <c r="M10" s="246"/>
    </row>
    <row r="11" spans="1:13" ht="28.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12">
        <f t="shared" si="3"/>
        <v>102</v>
      </c>
      <c r="M11" s="246"/>
    </row>
    <row r="12" spans="1:13" ht="14.25">
      <c r="A12" s="234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12">
        <f t="shared" si="3"/>
        <v>85</v>
      </c>
      <c r="M12" s="246"/>
    </row>
    <row r="13" spans="1:13" ht="14.25">
      <c r="A13" s="234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12">
        <f t="shared" si="3"/>
        <v>34</v>
      </c>
      <c r="M13" s="246"/>
    </row>
    <row r="14" spans="1:13" ht="14.25">
      <c r="A14" s="234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12">
        <f t="shared" si="3"/>
        <v>68</v>
      </c>
      <c r="M14" s="246"/>
    </row>
    <row r="15" spans="1:13" ht="14.25">
      <c r="A15" s="234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12">
        <f t="shared" si="3"/>
        <v>0</v>
      </c>
      <c r="M15" s="246"/>
    </row>
    <row r="16" spans="1:13" ht="14.25">
      <c r="A16" s="234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12">
        <f t="shared" si="3"/>
        <v>102</v>
      </c>
      <c r="M16" s="246"/>
    </row>
    <row r="17" spans="1:13" ht="14.25">
      <c r="A17" s="234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12">
        <f t="shared" si="3"/>
        <v>68</v>
      </c>
      <c r="M17" s="246"/>
    </row>
    <row r="18" spans="1:13" ht="14.25">
      <c r="A18" s="234"/>
      <c r="B18" s="99" t="s">
        <v>111</v>
      </c>
      <c r="C18" s="101"/>
      <c r="D18" s="101">
        <f t="shared" si="0"/>
        <v>0</v>
      </c>
      <c r="E18" s="101"/>
      <c r="F18" s="101">
        <f t="shared" si="1"/>
        <v>0</v>
      </c>
      <c r="G18" s="101"/>
      <c r="H18" s="101">
        <f t="shared" si="2"/>
        <v>0</v>
      </c>
      <c r="I18" s="101"/>
      <c r="J18" s="101">
        <f t="shared" si="3"/>
        <v>0</v>
      </c>
      <c r="K18" s="102">
        <v>1</v>
      </c>
      <c r="L18" s="112">
        <f t="shared" si="3"/>
        <v>34</v>
      </c>
      <c r="M18" s="246"/>
    </row>
    <row r="19" spans="1:13" ht="14.25">
      <c r="A19" s="234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12">
        <f t="shared" si="3"/>
        <v>34</v>
      </c>
      <c r="M19" s="246"/>
    </row>
    <row r="20" spans="1:13" ht="60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12">
        <f t="shared" si="3"/>
        <v>0</v>
      </c>
      <c r="M20" s="246"/>
    </row>
    <row r="21" spans="1:13" ht="14.25">
      <c r="A21" s="234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12">
        <f t="shared" si="3"/>
        <v>102</v>
      </c>
      <c r="M21" s="246"/>
    </row>
    <row r="22" spans="1:13" ht="14.25">
      <c r="A22" s="234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12">
        <f t="shared" si="3"/>
        <v>68</v>
      </c>
      <c r="M22" s="246"/>
    </row>
    <row r="23" spans="1:13" ht="14.25">
      <c r="A23" s="234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12">
        <f t="shared" si="3"/>
        <v>68</v>
      </c>
      <c r="M23" s="246"/>
    </row>
    <row r="24" spans="1:13" ht="28.5">
      <c r="A24" s="234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12">
        <f t="shared" si="3"/>
        <v>0</v>
      </c>
      <c r="M24" s="246"/>
    </row>
    <row r="25" spans="1:13" ht="14.25">
      <c r="A25" s="234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12">
        <f t="shared" si="3"/>
        <v>0</v>
      </c>
      <c r="M25" s="246"/>
    </row>
    <row r="26" spans="1:13" ht="15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12">
        <f t="shared" si="3"/>
        <v>0</v>
      </c>
      <c r="M26" s="246"/>
    </row>
    <row r="27" spans="1:13" ht="14.25">
      <c r="A27" s="234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12">
        <f t="shared" si="3"/>
        <v>68</v>
      </c>
      <c r="M27" s="246"/>
    </row>
    <row r="28" spans="1:13" ht="25.5" customHeight="1">
      <c r="A28" s="234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12">
        <f t="shared" si="3"/>
        <v>0</v>
      </c>
      <c r="M28" s="247"/>
    </row>
    <row r="29" spans="1:13" ht="15">
      <c r="A29" s="221" t="s">
        <v>18</v>
      </c>
      <c r="B29" s="221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9">
        <f t="shared" si="3"/>
        <v>1037</v>
      </c>
      <c r="M29" s="19"/>
    </row>
    <row r="30" spans="1:13" ht="15">
      <c r="A30" s="286" t="s">
        <v>55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</row>
    <row r="31" spans="1:13" ht="14.25">
      <c r="A31" s="289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/>
      <c r="J31" s="101">
        <f t="shared" si="3"/>
        <v>0</v>
      </c>
      <c r="K31" s="102"/>
      <c r="L31" s="102">
        <f t="shared" si="3"/>
        <v>0</v>
      </c>
      <c r="M31" s="250" t="s">
        <v>86</v>
      </c>
    </row>
    <row r="32" spans="1:13" ht="14.25">
      <c r="A32" s="290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3"/>
        <v>0</v>
      </c>
      <c r="M32" s="251"/>
    </row>
    <row r="33" spans="1:13" ht="14.25">
      <c r="A33" s="290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3"/>
        <v>34</v>
      </c>
      <c r="M33" s="251"/>
    </row>
    <row r="34" spans="1:13" ht="14.25">
      <c r="A34" s="290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3"/>
        <v>0</v>
      </c>
      <c r="M34" s="251"/>
    </row>
    <row r="35" spans="1:13" ht="14.25">
      <c r="A35" s="290"/>
      <c r="B35" s="105" t="s">
        <v>24</v>
      </c>
      <c r="C35" s="101"/>
      <c r="D35" s="101"/>
      <c r="E35" s="101"/>
      <c r="F35" s="101"/>
      <c r="G35" s="101"/>
      <c r="H35" s="101"/>
      <c r="I35" s="101"/>
      <c r="J35" s="101"/>
      <c r="K35" s="102">
        <v>1</v>
      </c>
      <c r="L35" s="102">
        <f t="shared" si="3"/>
        <v>34</v>
      </c>
      <c r="M35" s="251"/>
    </row>
    <row r="36" spans="1:13" ht="14.25">
      <c r="A36" s="290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>
        <v>1</v>
      </c>
      <c r="J36" s="101">
        <f t="shared" si="3"/>
        <v>34</v>
      </c>
      <c r="K36" s="102"/>
      <c r="L36" s="102">
        <f t="shared" si="3"/>
        <v>0</v>
      </c>
      <c r="M36" s="251"/>
    </row>
    <row r="37" spans="1:13" ht="14.25">
      <c r="A37" s="291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3"/>
        <v>17</v>
      </c>
      <c r="M37" s="252"/>
    </row>
    <row r="38" spans="1:13" ht="15">
      <c r="A38" s="223" t="s">
        <v>18</v>
      </c>
      <c r="B38" s="223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9">
        <f t="shared" si="3"/>
        <v>85</v>
      </c>
      <c r="M38" s="19"/>
    </row>
    <row r="39" spans="1:13" ht="15">
      <c r="A39" s="217" t="s">
        <v>18</v>
      </c>
      <c r="B39" s="217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9">
        <f t="shared" si="3"/>
        <v>1122</v>
      </c>
      <c r="M39" s="101"/>
    </row>
    <row r="40" spans="1:13" ht="30.75" customHeight="1">
      <c r="A40" s="244" t="s">
        <v>56</v>
      </c>
      <c r="B40" s="244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>
        <f t="shared" si="3"/>
        <v>1122</v>
      </c>
      <c r="M40" s="101"/>
    </row>
    <row r="41" ht="12.75">
      <c r="B41" s="6"/>
    </row>
  </sheetData>
  <sheetProtection/>
  <mergeCells count="30">
    <mergeCell ref="G5:H5"/>
    <mergeCell ref="I5:J5"/>
    <mergeCell ref="K5:L5"/>
    <mergeCell ref="A7:M7"/>
    <mergeCell ref="M31:M37"/>
    <mergeCell ref="C6:D6"/>
    <mergeCell ref="E6:F6"/>
    <mergeCell ref="G6:H6"/>
    <mergeCell ref="I6:J6"/>
    <mergeCell ref="K6:L6"/>
    <mergeCell ref="A39:B39"/>
    <mergeCell ref="A40:B40"/>
    <mergeCell ref="A15:A19"/>
    <mergeCell ref="A21:A23"/>
    <mergeCell ref="A24:A25"/>
    <mergeCell ref="A27:A28"/>
    <mergeCell ref="A29:B29"/>
    <mergeCell ref="A38:B38"/>
    <mergeCell ref="A30:M30"/>
    <mergeCell ref="A31:A37"/>
    <mergeCell ref="A1:M3"/>
    <mergeCell ref="A4:A6"/>
    <mergeCell ref="B4:B6"/>
    <mergeCell ref="M4:M6"/>
    <mergeCell ref="A8:A9"/>
    <mergeCell ref="M8:M28"/>
    <mergeCell ref="A12:A14"/>
    <mergeCell ref="C4:L4"/>
    <mergeCell ref="C5:D5"/>
    <mergeCell ref="E5:F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C4" sqref="C4:L4"/>
    </sheetView>
  </sheetViews>
  <sheetFormatPr defaultColWidth="8.875" defaultRowHeight="12.75"/>
  <cols>
    <col min="1" max="1" width="19.375" style="5" customWidth="1"/>
    <col min="2" max="2" width="27.00390625" style="5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3.87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02" t="s">
        <v>45</v>
      </c>
      <c r="B4" s="202" t="s">
        <v>29</v>
      </c>
      <c r="C4" s="284" t="s">
        <v>53</v>
      </c>
      <c r="D4" s="284"/>
      <c r="E4" s="284"/>
      <c r="F4" s="284"/>
      <c r="G4" s="284"/>
      <c r="H4" s="284"/>
      <c r="I4" s="284"/>
      <c r="J4" s="284"/>
      <c r="K4" s="284"/>
      <c r="L4" s="284"/>
      <c r="M4" s="236" t="s">
        <v>85</v>
      </c>
    </row>
    <row r="5" spans="1:13" ht="12.75">
      <c r="A5" s="202"/>
      <c r="B5" s="202"/>
      <c r="C5" s="285" t="s">
        <v>54</v>
      </c>
      <c r="D5" s="285"/>
      <c r="E5" s="285" t="s">
        <v>57</v>
      </c>
      <c r="F5" s="285"/>
      <c r="G5" s="285" t="s">
        <v>61</v>
      </c>
      <c r="H5" s="285"/>
      <c r="I5" s="285" t="s">
        <v>66</v>
      </c>
      <c r="J5" s="285"/>
      <c r="K5" s="292" t="s">
        <v>83</v>
      </c>
      <c r="L5" s="292"/>
      <c r="M5" s="237"/>
    </row>
    <row r="6" spans="1:13" ht="13.5" customHeight="1">
      <c r="A6" s="202"/>
      <c r="B6" s="202"/>
      <c r="C6" s="285" t="s">
        <v>2</v>
      </c>
      <c r="D6" s="285"/>
      <c r="E6" s="285" t="s">
        <v>5</v>
      </c>
      <c r="F6" s="285"/>
      <c r="G6" s="285" t="s">
        <v>8</v>
      </c>
      <c r="H6" s="285"/>
      <c r="I6" s="285" t="s">
        <v>12</v>
      </c>
      <c r="J6" s="285"/>
      <c r="K6" s="292" t="s">
        <v>15</v>
      </c>
      <c r="L6" s="292"/>
      <c r="M6" s="238"/>
    </row>
    <row r="7" spans="1:13" ht="13.5" customHeight="1">
      <c r="A7" s="239" t="s">
        <v>87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13" ht="14.25">
      <c r="A8" s="234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J39">I8*34</f>
        <v>102</v>
      </c>
      <c r="K8" s="102">
        <v>3</v>
      </c>
      <c r="L8" s="102">
        <f>K8*33</f>
        <v>99</v>
      </c>
      <c r="M8" s="245" t="s">
        <v>86</v>
      </c>
    </row>
    <row r="9" spans="1:13" ht="15" customHeight="1">
      <c r="A9" s="234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9">K9*33</f>
        <v>99</v>
      </c>
      <c r="M9" s="246"/>
    </row>
    <row r="10" spans="1:13" ht="43.5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46"/>
    </row>
    <row r="11" spans="1:13" ht="30.7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46"/>
    </row>
    <row r="12" spans="1:13" ht="14.25">
      <c r="A12" s="234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46"/>
    </row>
    <row r="13" spans="1:13" ht="14.25">
      <c r="A13" s="234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46"/>
    </row>
    <row r="14" spans="1:13" ht="15.75" customHeight="1">
      <c r="A14" s="234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46"/>
    </row>
    <row r="15" spans="1:13" ht="14.25">
      <c r="A15" s="234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46"/>
    </row>
    <row r="16" spans="1:13" ht="14.25">
      <c r="A16" s="234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46"/>
    </row>
    <row r="17" spans="1:13" ht="14.25">
      <c r="A17" s="234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46"/>
    </row>
    <row r="18" spans="1:13" ht="28.5">
      <c r="A18" s="234"/>
      <c r="B18" s="99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46"/>
    </row>
    <row r="19" spans="1:13" ht="14.25">
      <c r="A19" s="234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46"/>
    </row>
    <row r="20" spans="1:13" ht="58.5" customHeight="1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46"/>
    </row>
    <row r="21" spans="1:13" ht="14.25">
      <c r="A21" s="234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46"/>
    </row>
    <row r="22" spans="1:13" ht="16.5" customHeight="1">
      <c r="A22" s="234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46"/>
    </row>
    <row r="23" spans="1:13" ht="14.25">
      <c r="A23" s="234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46"/>
    </row>
    <row r="24" spans="1:13" ht="28.5">
      <c r="A24" s="234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46"/>
    </row>
    <row r="25" spans="1:13" ht="14.25">
      <c r="A25" s="234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46"/>
    </row>
    <row r="26" spans="1:13" ht="15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46"/>
    </row>
    <row r="27" spans="1:13" ht="14.25">
      <c r="A27" s="234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46"/>
    </row>
    <row r="28" spans="1:13" ht="28.5">
      <c r="A28" s="234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47"/>
    </row>
    <row r="29" spans="1:13" ht="15">
      <c r="A29" s="221" t="s">
        <v>18</v>
      </c>
      <c r="B29" s="221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9"/>
    </row>
    <row r="30" spans="1:13" ht="15">
      <c r="A30" s="293" t="s">
        <v>55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</row>
    <row r="31" spans="1:13" ht="14.25">
      <c r="A31" s="296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/>
      <c r="J31" s="101">
        <f t="shared" si="3"/>
        <v>0</v>
      </c>
      <c r="K31" s="102"/>
      <c r="L31" s="102">
        <f t="shared" si="4"/>
        <v>0</v>
      </c>
      <c r="M31" s="245" t="s">
        <v>86</v>
      </c>
    </row>
    <row r="32" spans="1:13" ht="14.25">
      <c r="A32" s="297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46"/>
    </row>
    <row r="33" spans="1:13" ht="14.25">
      <c r="A33" s="297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46"/>
    </row>
    <row r="34" spans="1:13" ht="14.25">
      <c r="A34" s="297"/>
      <c r="B34" s="105" t="s">
        <v>22</v>
      </c>
      <c r="C34" s="101"/>
      <c r="D34" s="101">
        <f t="shared" si="0"/>
        <v>0</v>
      </c>
      <c r="E34" s="101"/>
      <c r="F34" s="101">
        <f t="shared" si="1"/>
        <v>0</v>
      </c>
      <c r="G34" s="101"/>
      <c r="H34" s="101">
        <f t="shared" si="2"/>
        <v>0</v>
      </c>
      <c r="I34" s="101">
        <v>1</v>
      </c>
      <c r="J34" s="101">
        <f t="shared" si="3"/>
        <v>34</v>
      </c>
      <c r="K34" s="102"/>
      <c r="L34" s="102">
        <f t="shared" si="4"/>
        <v>0</v>
      </c>
      <c r="M34" s="246"/>
    </row>
    <row r="35" spans="1:13" ht="14.25">
      <c r="A35" s="297"/>
      <c r="B35" s="105" t="s">
        <v>43</v>
      </c>
      <c r="C35" s="101">
        <v>1</v>
      </c>
      <c r="D35" s="101">
        <f t="shared" si="0"/>
        <v>34</v>
      </c>
      <c r="E35" s="101">
        <v>1</v>
      </c>
      <c r="F35" s="101">
        <f t="shared" si="1"/>
        <v>34</v>
      </c>
      <c r="G35" s="101"/>
      <c r="H35" s="101">
        <f t="shared" si="2"/>
        <v>0</v>
      </c>
      <c r="I35" s="101"/>
      <c r="J35" s="101">
        <f t="shared" si="3"/>
        <v>0</v>
      </c>
      <c r="K35" s="102">
        <v>1</v>
      </c>
      <c r="L35" s="102">
        <f t="shared" si="4"/>
        <v>33</v>
      </c>
      <c r="M35" s="246"/>
    </row>
    <row r="36" spans="1:13" ht="14.25">
      <c r="A36" s="297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/>
      <c r="J36" s="101">
        <f t="shared" si="3"/>
        <v>0</v>
      </c>
      <c r="K36" s="102"/>
      <c r="L36" s="102">
        <f t="shared" si="4"/>
        <v>0</v>
      </c>
      <c r="M36" s="246"/>
    </row>
    <row r="37" spans="1:13" ht="14.25">
      <c r="A37" s="298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4"/>
        <v>16.5</v>
      </c>
      <c r="M37" s="247"/>
    </row>
    <row r="38" spans="1:13" ht="15">
      <c r="A38" s="223" t="s">
        <v>18</v>
      </c>
      <c r="B38" s="223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2">
        <f t="shared" si="4"/>
        <v>82.5</v>
      </c>
      <c r="M38" s="19"/>
    </row>
    <row r="39" spans="1:13" ht="15">
      <c r="A39" s="217" t="s">
        <v>18</v>
      </c>
      <c r="B39" s="217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2">
        <f t="shared" si="4"/>
        <v>1089</v>
      </c>
      <c r="M39" s="101"/>
    </row>
    <row r="40" spans="1:13" ht="44.25" customHeight="1">
      <c r="A40" s="244" t="s">
        <v>56</v>
      </c>
      <c r="B40" s="244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/>
      <c r="M40" s="19"/>
    </row>
    <row r="41" ht="12.75">
      <c r="B41" s="6"/>
    </row>
  </sheetData>
  <sheetProtection/>
  <mergeCells count="30">
    <mergeCell ref="I5:J5"/>
    <mergeCell ref="K5:L5"/>
    <mergeCell ref="K6:L6"/>
    <mergeCell ref="C6:D6"/>
    <mergeCell ref="A38:B38"/>
    <mergeCell ref="A39:B39"/>
    <mergeCell ref="A30:M30"/>
    <mergeCell ref="A7:M7"/>
    <mergeCell ref="A29:B29"/>
    <mergeCell ref="A31:A37"/>
    <mergeCell ref="C4:L4"/>
    <mergeCell ref="M31:M37"/>
    <mergeCell ref="C5:D5"/>
    <mergeCell ref="E5:F5"/>
    <mergeCell ref="G5:H5"/>
    <mergeCell ref="A40:B40"/>
    <mergeCell ref="A15:A19"/>
    <mergeCell ref="A21:A23"/>
    <mergeCell ref="A24:A25"/>
    <mergeCell ref="A27:A28"/>
    <mergeCell ref="A1:M3"/>
    <mergeCell ref="A4:A6"/>
    <mergeCell ref="B4:B6"/>
    <mergeCell ref="M4:M6"/>
    <mergeCell ref="A8:A9"/>
    <mergeCell ref="M8:M28"/>
    <mergeCell ref="A12:A14"/>
    <mergeCell ref="I6:J6"/>
    <mergeCell ref="G6:H6"/>
    <mergeCell ref="E6:F6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7">
      <selection activeCell="C5" sqref="C5:D5"/>
    </sheetView>
  </sheetViews>
  <sheetFormatPr defaultColWidth="8.875" defaultRowHeight="12.75"/>
  <cols>
    <col min="1" max="1" width="19.375" style="6" customWidth="1"/>
    <col min="2" max="2" width="29.75390625" style="6" customWidth="1"/>
    <col min="3" max="3" width="4.875" style="7" customWidth="1"/>
    <col min="4" max="4" width="5.125" style="7" customWidth="1"/>
    <col min="5" max="5" width="4.25390625" style="7" customWidth="1"/>
    <col min="6" max="6" width="6.125" style="7" customWidth="1"/>
    <col min="7" max="7" width="5.00390625" style="27" customWidth="1"/>
    <col min="8" max="8" width="5.875" style="6" customWidth="1"/>
    <col min="9" max="9" width="5.125" style="5" customWidth="1"/>
    <col min="10" max="10" width="5.75390625" style="5" customWidth="1"/>
    <col min="11" max="11" width="4.625" style="5" customWidth="1"/>
    <col min="12" max="12" width="6.00390625" style="5" customWidth="1"/>
    <col min="13" max="13" width="18.375" style="5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53" t="s">
        <v>45</v>
      </c>
      <c r="B4" s="253" t="s">
        <v>29</v>
      </c>
      <c r="C4" s="301" t="s">
        <v>53</v>
      </c>
      <c r="D4" s="301"/>
      <c r="E4" s="301"/>
      <c r="F4" s="301"/>
      <c r="G4" s="301"/>
      <c r="H4" s="301"/>
      <c r="I4" s="301"/>
      <c r="J4" s="301"/>
      <c r="K4" s="301"/>
      <c r="L4" s="301"/>
      <c r="M4" s="302" t="s">
        <v>85</v>
      </c>
    </row>
    <row r="5" spans="1:13" ht="15">
      <c r="A5" s="253"/>
      <c r="B5" s="253"/>
      <c r="C5" s="299" t="s">
        <v>54</v>
      </c>
      <c r="D5" s="299"/>
      <c r="E5" s="299" t="s">
        <v>57</v>
      </c>
      <c r="F5" s="299"/>
      <c r="G5" s="299" t="s">
        <v>61</v>
      </c>
      <c r="H5" s="299"/>
      <c r="I5" s="299" t="s">
        <v>66</v>
      </c>
      <c r="J5" s="299"/>
      <c r="K5" s="305" t="s">
        <v>83</v>
      </c>
      <c r="L5" s="305"/>
      <c r="M5" s="303"/>
    </row>
    <row r="6" spans="1:13" ht="13.5" customHeight="1">
      <c r="A6" s="253"/>
      <c r="B6" s="253"/>
      <c r="C6" s="299" t="s">
        <v>3</v>
      </c>
      <c r="D6" s="299"/>
      <c r="E6" s="299" t="s">
        <v>6</v>
      </c>
      <c r="F6" s="299"/>
      <c r="G6" s="299" t="s">
        <v>9</v>
      </c>
      <c r="H6" s="299"/>
      <c r="I6" s="299" t="s">
        <v>13</v>
      </c>
      <c r="J6" s="299"/>
      <c r="K6" s="305" t="s">
        <v>16</v>
      </c>
      <c r="L6" s="305"/>
      <c r="M6" s="304"/>
    </row>
    <row r="7" spans="1:13" ht="13.5" customHeight="1">
      <c r="A7" s="239" t="s">
        <v>87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13" ht="12.75" customHeight="1">
      <c r="A8" s="234" t="s">
        <v>59</v>
      </c>
      <c r="B8" s="99" t="s">
        <v>19</v>
      </c>
      <c r="C8" s="101">
        <v>5</v>
      </c>
      <c r="D8" s="101">
        <f aca="true" t="shared" si="0" ref="D8:D39">C8*34</f>
        <v>170</v>
      </c>
      <c r="E8" s="101">
        <v>5</v>
      </c>
      <c r="F8" s="101">
        <f aca="true" t="shared" si="1" ref="F8:F39">E8*34</f>
        <v>170</v>
      </c>
      <c r="G8" s="101">
        <v>4</v>
      </c>
      <c r="H8" s="101">
        <f aca="true" t="shared" si="2" ref="H8:H39">G8*34</f>
        <v>136</v>
      </c>
      <c r="I8" s="101">
        <v>3</v>
      </c>
      <c r="J8" s="101">
        <f aca="true" t="shared" si="3" ref="J8:J39">I8*34</f>
        <v>102</v>
      </c>
      <c r="K8" s="102">
        <v>3</v>
      </c>
      <c r="L8" s="102">
        <f>K8*33</f>
        <v>99</v>
      </c>
      <c r="M8" s="245" t="s">
        <v>86</v>
      </c>
    </row>
    <row r="9" spans="1:13" ht="14.25">
      <c r="A9" s="234"/>
      <c r="B9" s="99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9">K9*33</f>
        <v>99</v>
      </c>
      <c r="M9" s="246"/>
    </row>
    <row r="10" spans="1:13" ht="45" customHeight="1">
      <c r="A10" s="94" t="s">
        <v>63</v>
      </c>
      <c r="B10" s="99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246"/>
    </row>
    <row r="11" spans="1:13" ht="29.25" customHeight="1">
      <c r="A11" s="94" t="s">
        <v>60</v>
      </c>
      <c r="B11" s="99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246"/>
    </row>
    <row r="12" spans="1:13" ht="12.75" customHeight="1">
      <c r="A12" s="234" t="s">
        <v>46</v>
      </c>
      <c r="B12" s="99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246"/>
    </row>
    <row r="13" spans="1:13" ht="14.25">
      <c r="A13" s="234"/>
      <c r="B13" s="99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246"/>
    </row>
    <row r="14" spans="1:13" ht="15.75" customHeight="1">
      <c r="A14" s="234"/>
      <c r="B14" s="99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246"/>
    </row>
    <row r="15" spans="1:13" ht="12.75" customHeight="1">
      <c r="A15" s="234" t="s">
        <v>41</v>
      </c>
      <c r="B15" s="99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246"/>
    </row>
    <row r="16" spans="1:13" ht="14.25">
      <c r="A16" s="234"/>
      <c r="B16" s="99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246"/>
    </row>
    <row r="17" spans="1:13" ht="14.25">
      <c r="A17" s="234"/>
      <c r="B17" s="99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246"/>
    </row>
    <row r="18" spans="1:13" ht="14.25">
      <c r="A18" s="234"/>
      <c r="B18" s="99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246"/>
    </row>
    <row r="19" spans="1:13" ht="14.25">
      <c r="A19" s="234"/>
      <c r="B19" s="100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246"/>
    </row>
    <row r="20" spans="1:13" ht="60" customHeight="1">
      <c r="A20" s="94" t="s">
        <v>50</v>
      </c>
      <c r="B20" s="100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246"/>
    </row>
    <row r="21" spans="1:13" ht="12.75" customHeight="1">
      <c r="A21" s="234" t="s">
        <v>48</v>
      </c>
      <c r="B21" s="100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246"/>
    </row>
    <row r="22" spans="1:13" ht="14.25">
      <c r="A22" s="234"/>
      <c r="B22" s="100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246"/>
    </row>
    <row r="23" spans="1:13" ht="14.25">
      <c r="A23" s="234"/>
      <c r="B23" s="99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246"/>
    </row>
    <row r="24" spans="1:13" ht="14.25">
      <c r="A24" s="234" t="s">
        <v>0</v>
      </c>
      <c r="B24" s="100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246"/>
    </row>
    <row r="25" spans="1:13" ht="14.25">
      <c r="A25" s="234"/>
      <c r="B25" s="100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246"/>
    </row>
    <row r="26" spans="1:13" ht="12.75" customHeight="1">
      <c r="A26" s="94" t="s">
        <v>10</v>
      </c>
      <c r="B26" s="99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246"/>
    </row>
    <row r="27" spans="1:13" ht="12.75" customHeight="1">
      <c r="A27" s="234" t="s">
        <v>52</v>
      </c>
      <c r="B27" s="99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246"/>
    </row>
    <row r="28" spans="1:13" ht="28.5">
      <c r="A28" s="234"/>
      <c r="B28" s="99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247"/>
    </row>
    <row r="29" spans="1:13" ht="12.75" customHeight="1">
      <c r="A29" s="221" t="s">
        <v>18</v>
      </c>
      <c r="B29" s="221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9"/>
    </row>
    <row r="30" spans="1:13" ht="12.75" customHeight="1">
      <c r="A30" s="306" t="s">
        <v>55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8"/>
    </row>
    <row r="31" spans="1:13" ht="14.25">
      <c r="A31" s="297"/>
      <c r="B31" s="114" t="s">
        <v>47</v>
      </c>
      <c r="C31" s="115">
        <v>0.5</v>
      </c>
      <c r="D31" s="115">
        <f t="shared" si="0"/>
        <v>17</v>
      </c>
      <c r="E31" s="115"/>
      <c r="F31" s="115">
        <f t="shared" si="1"/>
        <v>0</v>
      </c>
      <c r="G31" s="115"/>
      <c r="H31" s="115">
        <f t="shared" si="2"/>
        <v>0</v>
      </c>
      <c r="I31" s="115"/>
      <c r="J31" s="115">
        <f t="shared" si="3"/>
        <v>0</v>
      </c>
      <c r="K31" s="116"/>
      <c r="L31" s="116">
        <f t="shared" si="4"/>
        <v>0</v>
      </c>
      <c r="M31" s="246" t="s">
        <v>86</v>
      </c>
    </row>
    <row r="32" spans="1:13" ht="14.25">
      <c r="A32" s="297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246"/>
    </row>
    <row r="33" spans="1:13" ht="14.25">
      <c r="A33" s="297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246"/>
    </row>
    <row r="34" spans="1:13" ht="14.25">
      <c r="A34" s="297"/>
      <c r="B34" s="105" t="s">
        <v>22</v>
      </c>
      <c r="C34" s="101"/>
      <c r="D34" s="101">
        <f t="shared" si="0"/>
        <v>0</v>
      </c>
      <c r="E34" s="101"/>
      <c r="F34" s="101">
        <f t="shared" si="1"/>
        <v>0</v>
      </c>
      <c r="G34" s="101"/>
      <c r="H34" s="101">
        <f t="shared" si="2"/>
        <v>0</v>
      </c>
      <c r="I34" s="101">
        <v>1</v>
      </c>
      <c r="J34" s="101">
        <f t="shared" si="3"/>
        <v>34</v>
      </c>
      <c r="K34" s="102"/>
      <c r="L34" s="102">
        <f t="shared" si="4"/>
        <v>0</v>
      </c>
      <c r="M34" s="246"/>
    </row>
    <row r="35" spans="1:13" ht="14.25">
      <c r="A35" s="297"/>
      <c r="B35" s="105" t="s">
        <v>43</v>
      </c>
      <c r="C35" s="101">
        <v>1</v>
      </c>
      <c r="D35" s="101">
        <f t="shared" si="0"/>
        <v>34</v>
      </c>
      <c r="E35" s="101">
        <v>1</v>
      </c>
      <c r="F35" s="101">
        <f t="shared" si="1"/>
        <v>34</v>
      </c>
      <c r="G35" s="101"/>
      <c r="H35" s="101">
        <f t="shared" si="2"/>
        <v>0</v>
      </c>
      <c r="I35" s="101"/>
      <c r="J35" s="101">
        <f t="shared" si="3"/>
        <v>0</v>
      </c>
      <c r="K35" s="102">
        <v>1</v>
      </c>
      <c r="L35" s="102">
        <f t="shared" si="4"/>
        <v>33</v>
      </c>
      <c r="M35" s="246"/>
    </row>
    <row r="36" spans="1:13" ht="14.25">
      <c r="A36" s="297"/>
      <c r="B36" s="105" t="s">
        <v>23</v>
      </c>
      <c r="C36" s="101"/>
      <c r="D36" s="101">
        <f t="shared" si="0"/>
        <v>0</v>
      </c>
      <c r="E36" s="101"/>
      <c r="F36" s="101">
        <f t="shared" si="1"/>
        <v>0</v>
      </c>
      <c r="G36" s="101">
        <v>1</v>
      </c>
      <c r="H36" s="101">
        <f t="shared" si="2"/>
        <v>34</v>
      </c>
      <c r="I36" s="101"/>
      <c r="J36" s="101">
        <f t="shared" si="3"/>
        <v>0</v>
      </c>
      <c r="K36" s="102"/>
      <c r="L36" s="102">
        <f t="shared" si="4"/>
        <v>0</v>
      </c>
      <c r="M36" s="246"/>
    </row>
    <row r="37" spans="1:13" ht="14.25">
      <c r="A37" s="298"/>
      <c r="B37" s="105" t="s">
        <v>92</v>
      </c>
      <c r="C37" s="101"/>
      <c r="D37" s="101">
        <f t="shared" si="0"/>
        <v>0</v>
      </c>
      <c r="E37" s="101"/>
      <c r="F37" s="101">
        <f t="shared" si="1"/>
        <v>0</v>
      </c>
      <c r="G37" s="101"/>
      <c r="H37" s="101">
        <f t="shared" si="2"/>
        <v>0</v>
      </c>
      <c r="I37" s="101">
        <v>1</v>
      </c>
      <c r="J37" s="101">
        <f t="shared" si="3"/>
        <v>34</v>
      </c>
      <c r="K37" s="102">
        <v>0.5</v>
      </c>
      <c r="L37" s="102">
        <f t="shared" si="4"/>
        <v>16.5</v>
      </c>
      <c r="M37" s="247"/>
    </row>
    <row r="38" spans="1:13" ht="15">
      <c r="A38" s="300" t="s">
        <v>18</v>
      </c>
      <c r="B38" s="300"/>
      <c r="C38" s="113">
        <f>SUM(C31:C37)</f>
        <v>2.5</v>
      </c>
      <c r="D38" s="101">
        <f t="shared" si="0"/>
        <v>85</v>
      </c>
      <c r="E38" s="113">
        <f>SUM(E31:E37)</f>
        <v>2</v>
      </c>
      <c r="F38" s="101">
        <f t="shared" si="1"/>
        <v>68</v>
      </c>
      <c r="G38" s="113">
        <f>SUM(G31:G37)</f>
        <v>2</v>
      </c>
      <c r="H38" s="101">
        <f t="shared" si="2"/>
        <v>68</v>
      </c>
      <c r="I38" s="113">
        <f>SUM(I31:I37)</f>
        <v>4</v>
      </c>
      <c r="J38" s="101">
        <f t="shared" si="3"/>
        <v>136</v>
      </c>
      <c r="K38" s="109">
        <f>SUM(K31:K37)</f>
        <v>2.5</v>
      </c>
      <c r="L38" s="102">
        <f t="shared" si="4"/>
        <v>82.5</v>
      </c>
      <c r="M38" s="19"/>
    </row>
    <row r="39" spans="1:13" ht="15">
      <c r="A39" s="217" t="s">
        <v>18</v>
      </c>
      <c r="B39" s="217"/>
      <c r="C39" s="113">
        <f>SUM(C29,C38)</f>
        <v>29</v>
      </c>
      <c r="D39" s="101">
        <f t="shared" si="0"/>
        <v>986</v>
      </c>
      <c r="E39" s="113">
        <f>SUM(E29,E38)</f>
        <v>30</v>
      </c>
      <c r="F39" s="101">
        <f t="shared" si="1"/>
        <v>1020</v>
      </c>
      <c r="G39" s="113">
        <f>SUM(G29,G38)</f>
        <v>32</v>
      </c>
      <c r="H39" s="101">
        <f t="shared" si="2"/>
        <v>1088</v>
      </c>
      <c r="I39" s="113">
        <f>SUM(I29,I38)</f>
        <v>33</v>
      </c>
      <c r="J39" s="101">
        <f t="shared" si="3"/>
        <v>1122</v>
      </c>
      <c r="K39" s="109">
        <f>SUM(K29,K38)</f>
        <v>33</v>
      </c>
      <c r="L39" s="102">
        <f t="shared" si="4"/>
        <v>1089</v>
      </c>
      <c r="M39" s="101"/>
    </row>
    <row r="40" spans="1:13" ht="38.25" customHeight="1">
      <c r="A40" s="244" t="s">
        <v>56</v>
      </c>
      <c r="B40" s="244"/>
      <c r="C40" s="101">
        <v>29</v>
      </c>
      <c r="D40" s="101"/>
      <c r="E40" s="101">
        <v>30</v>
      </c>
      <c r="F40" s="101"/>
      <c r="G40" s="101">
        <v>32</v>
      </c>
      <c r="H40" s="101"/>
      <c r="I40" s="101">
        <v>33</v>
      </c>
      <c r="J40" s="101"/>
      <c r="K40" s="102">
        <v>33</v>
      </c>
      <c r="L40" s="102"/>
      <c r="M40" s="19"/>
    </row>
  </sheetData>
  <sheetProtection/>
  <mergeCells count="30">
    <mergeCell ref="A30:M30"/>
    <mergeCell ref="A7:M7"/>
    <mergeCell ref="M31:M37"/>
    <mergeCell ref="G6:H6"/>
    <mergeCell ref="I6:J6"/>
    <mergeCell ref="K6:L6"/>
    <mergeCell ref="M8:M28"/>
    <mergeCell ref="A15:A19"/>
    <mergeCell ref="A21:A23"/>
    <mergeCell ref="A24:A25"/>
    <mergeCell ref="A27:A28"/>
    <mergeCell ref="A12:A14"/>
    <mergeCell ref="A1:M3"/>
    <mergeCell ref="C4:L4"/>
    <mergeCell ref="M4:M6"/>
    <mergeCell ref="C5:D5"/>
    <mergeCell ref="E5:F5"/>
    <mergeCell ref="G5:H5"/>
    <mergeCell ref="I5:J5"/>
    <mergeCell ref="K5:L5"/>
    <mergeCell ref="C6:D6"/>
    <mergeCell ref="E6:F6"/>
    <mergeCell ref="A38:B38"/>
    <mergeCell ref="A39:B39"/>
    <mergeCell ref="A40:B40"/>
    <mergeCell ref="A31:A37"/>
    <mergeCell ref="A29:B29"/>
    <mergeCell ref="A4:A6"/>
    <mergeCell ref="B4:B6"/>
    <mergeCell ref="A8:A9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C6" sqref="C6:D6"/>
    </sheetView>
  </sheetViews>
  <sheetFormatPr defaultColWidth="8.875" defaultRowHeight="12.75"/>
  <cols>
    <col min="1" max="1" width="19.375" style="6" customWidth="1"/>
    <col min="2" max="2" width="27.625" style="6" customWidth="1"/>
    <col min="3" max="4" width="4.875" style="7" customWidth="1"/>
    <col min="5" max="6" width="6.25390625" style="7" customWidth="1"/>
    <col min="7" max="8" width="6.00390625" style="7" customWidth="1"/>
    <col min="9" max="10" width="6.125" style="7" customWidth="1"/>
    <col min="11" max="12" width="6.00390625" style="27" customWidth="1"/>
    <col min="13" max="13" width="14.625" style="6" customWidth="1"/>
    <col min="14" max="16384" width="8.875" style="5" customWidth="1"/>
  </cols>
  <sheetData>
    <row r="1" spans="1:13" ht="12.75" customHeight="1">
      <c r="A1" s="235" t="s">
        <v>167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309" t="s">
        <v>45</v>
      </c>
      <c r="B4" s="309" t="s">
        <v>29</v>
      </c>
      <c r="C4" s="316" t="s">
        <v>53</v>
      </c>
      <c r="D4" s="317"/>
      <c r="E4" s="317"/>
      <c r="F4" s="317"/>
      <c r="G4" s="317"/>
      <c r="H4" s="317"/>
      <c r="I4" s="317"/>
      <c r="J4" s="317"/>
      <c r="K4" s="317"/>
      <c r="L4" s="318"/>
      <c r="M4" s="310" t="s">
        <v>85</v>
      </c>
    </row>
    <row r="5" spans="1:13" ht="12.75">
      <c r="A5" s="309"/>
      <c r="B5" s="309"/>
      <c r="C5" s="285" t="s">
        <v>54</v>
      </c>
      <c r="D5" s="285"/>
      <c r="E5" s="285" t="s">
        <v>57</v>
      </c>
      <c r="F5" s="285"/>
      <c r="G5" s="285" t="s">
        <v>61</v>
      </c>
      <c r="H5" s="285"/>
      <c r="I5" s="285" t="s">
        <v>66</v>
      </c>
      <c r="J5" s="285"/>
      <c r="K5" s="292" t="s">
        <v>83</v>
      </c>
      <c r="L5" s="292"/>
      <c r="M5" s="311"/>
    </row>
    <row r="6" spans="1:13" ht="13.5" customHeight="1">
      <c r="A6" s="309"/>
      <c r="B6" s="309"/>
      <c r="C6" s="285" t="s">
        <v>93</v>
      </c>
      <c r="D6" s="285"/>
      <c r="E6" s="285" t="s">
        <v>94</v>
      </c>
      <c r="F6" s="285"/>
      <c r="G6" s="285" t="s">
        <v>95</v>
      </c>
      <c r="H6" s="285"/>
      <c r="I6" s="285" t="s">
        <v>96</v>
      </c>
      <c r="J6" s="285"/>
      <c r="K6" s="292" t="s">
        <v>97</v>
      </c>
      <c r="L6" s="292"/>
      <c r="M6" s="312"/>
    </row>
    <row r="7" spans="1:13" ht="13.5" customHeight="1">
      <c r="A7" s="239" t="s">
        <v>87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</row>
    <row r="8" spans="1:13" ht="14.25">
      <c r="A8" s="217" t="s">
        <v>59</v>
      </c>
      <c r="B8" s="105" t="s">
        <v>19</v>
      </c>
      <c r="C8" s="101">
        <v>5</v>
      </c>
      <c r="D8" s="101">
        <f aca="true" t="shared" si="0" ref="D8:D38">C8*34</f>
        <v>170</v>
      </c>
      <c r="E8" s="101">
        <v>5</v>
      </c>
      <c r="F8" s="101">
        <f aca="true" t="shared" si="1" ref="F8:F38">E8*34</f>
        <v>170</v>
      </c>
      <c r="G8" s="101">
        <v>4</v>
      </c>
      <c r="H8" s="101">
        <f aca="true" t="shared" si="2" ref="H8:H38">G8*34</f>
        <v>136</v>
      </c>
      <c r="I8" s="101">
        <v>3</v>
      </c>
      <c r="J8" s="101">
        <f aca="true" t="shared" si="3" ref="J8:J38">I8*34</f>
        <v>102</v>
      </c>
      <c r="K8" s="102">
        <v>3</v>
      </c>
      <c r="L8" s="102">
        <f>K8*33</f>
        <v>99</v>
      </c>
      <c r="M8" s="313" t="s">
        <v>86</v>
      </c>
    </row>
    <row r="9" spans="1:13" ht="15.75" customHeight="1">
      <c r="A9" s="217"/>
      <c r="B9" s="105" t="s">
        <v>20</v>
      </c>
      <c r="C9" s="101">
        <v>3</v>
      </c>
      <c r="D9" s="101">
        <f t="shared" si="0"/>
        <v>102</v>
      </c>
      <c r="E9" s="101">
        <v>2</v>
      </c>
      <c r="F9" s="101">
        <f t="shared" si="1"/>
        <v>68</v>
      </c>
      <c r="G9" s="101">
        <v>2</v>
      </c>
      <c r="H9" s="101">
        <f t="shared" si="2"/>
        <v>68</v>
      </c>
      <c r="I9" s="101">
        <v>2</v>
      </c>
      <c r="J9" s="101">
        <f t="shared" si="3"/>
        <v>68</v>
      </c>
      <c r="K9" s="102">
        <v>3</v>
      </c>
      <c r="L9" s="102">
        <f aca="true" t="shared" si="4" ref="L9:L38">K9*33</f>
        <v>99</v>
      </c>
      <c r="M9" s="314"/>
    </row>
    <row r="10" spans="1:13" ht="46.5" customHeight="1">
      <c r="A10" s="117" t="s">
        <v>63</v>
      </c>
      <c r="B10" s="105" t="s">
        <v>89</v>
      </c>
      <c r="C10" s="101"/>
      <c r="D10" s="101">
        <f t="shared" si="0"/>
        <v>0</v>
      </c>
      <c r="E10" s="101">
        <v>1</v>
      </c>
      <c r="F10" s="101">
        <f t="shared" si="1"/>
        <v>34</v>
      </c>
      <c r="G10" s="101">
        <v>1</v>
      </c>
      <c r="H10" s="101">
        <f t="shared" si="2"/>
        <v>34</v>
      </c>
      <c r="I10" s="101"/>
      <c r="J10" s="101">
        <f t="shared" si="3"/>
        <v>0</v>
      </c>
      <c r="K10" s="102"/>
      <c r="L10" s="102">
        <f t="shared" si="4"/>
        <v>0</v>
      </c>
      <c r="M10" s="314"/>
    </row>
    <row r="11" spans="1:13" ht="29.25" customHeight="1">
      <c r="A11" s="117" t="s">
        <v>60</v>
      </c>
      <c r="B11" s="105" t="s">
        <v>90</v>
      </c>
      <c r="C11" s="101">
        <v>3</v>
      </c>
      <c r="D11" s="101">
        <f t="shared" si="0"/>
        <v>102</v>
      </c>
      <c r="E11" s="101">
        <v>3</v>
      </c>
      <c r="F11" s="101">
        <f t="shared" si="1"/>
        <v>102</v>
      </c>
      <c r="G11" s="101">
        <v>3</v>
      </c>
      <c r="H11" s="101">
        <f t="shared" si="2"/>
        <v>102</v>
      </c>
      <c r="I11" s="101">
        <v>3</v>
      </c>
      <c r="J11" s="101">
        <f t="shared" si="3"/>
        <v>102</v>
      </c>
      <c r="K11" s="102">
        <v>3</v>
      </c>
      <c r="L11" s="102">
        <f t="shared" si="4"/>
        <v>99</v>
      </c>
      <c r="M11" s="314"/>
    </row>
    <row r="12" spans="1:13" ht="14.25">
      <c r="A12" s="217" t="s">
        <v>46</v>
      </c>
      <c r="B12" s="105" t="s">
        <v>42</v>
      </c>
      <c r="C12" s="101">
        <v>2</v>
      </c>
      <c r="D12" s="101">
        <f t="shared" si="0"/>
        <v>68</v>
      </c>
      <c r="E12" s="101">
        <v>2</v>
      </c>
      <c r="F12" s="101">
        <f t="shared" si="1"/>
        <v>68</v>
      </c>
      <c r="G12" s="101">
        <v>2</v>
      </c>
      <c r="H12" s="101">
        <f t="shared" si="2"/>
        <v>68</v>
      </c>
      <c r="I12" s="101">
        <v>2</v>
      </c>
      <c r="J12" s="101">
        <f t="shared" si="3"/>
        <v>68</v>
      </c>
      <c r="K12" s="102">
        <v>2.5</v>
      </c>
      <c r="L12" s="102">
        <f t="shared" si="4"/>
        <v>82.5</v>
      </c>
      <c r="M12" s="314"/>
    </row>
    <row r="13" spans="1:13" ht="16.5" customHeight="1">
      <c r="A13" s="217"/>
      <c r="B13" s="105" t="s">
        <v>47</v>
      </c>
      <c r="C13" s="101"/>
      <c r="D13" s="101">
        <f t="shared" si="0"/>
        <v>0</v>
      </c>
      <c r="E13" s="101">
        <v>1</v>
      </c>
      <c r="F13" s="101">
        <f t="shared" si="1"/>
        <v>34</v>
      </c>
      <c r="G13" s="101">
        <v>1</v>
      </c>
      <c r="H13" s="101">
        <f t="shared" si="2"/>
        <v>34</v>
      </c>
      <c r="I13" s="101">
        <v>1</v>
      </c>
      <c r="J13" s="101">
        <f t="shared" si="3"/>
        <v>34</v>
      </c>
      <c r="K13" s="102">
        <v>1</v>
      </c>
      <c r="L13" s="102">
        <f t="shared" si="4"/>
        <v>33</v>
      </c>
      <c r="M13" s="314"/>
    </row>
    <row r="14" spans="1:13" ht="14.25">
      <c r="A14" s="217"/>
      <c r="B14" s="105" t="s">
        <v>21</v>
      </c>
      <c r="C14" s="101">
        <v>1</v>
      </c>
      <c r="D14" s="101">
        <f t="shared" si="0"/>
        <v>34</v>
      </c>
      <c r="E14" s="101">
        <v>2</v>
      </c>
      <c r="F14" s="101">
        <f t="shared" si="1"/>
        <v>68</v>
      </c>
      <c r="G14" s="101">
        <v>2</v>
      </c>
      <c r="H14" s="101">
        <f t="shared" si="2"/>
        <v>68</v>
      </c>
      <c r="I14" s="101">
        <v>2</v>
      </c>
      <c r="J14" s="101">
        <f t="shared" si="3"/>
        <v>68</v>
      </c>
      <c r="K14" s="102">
        <v>2</v>
      </c>
      <c r="L14" s="102">
        <f t="shared" si="4"/>
        <v>66</v>
      </c>
      <c r="M14" s="314"/>
    </row>
    <row r="15" spans="1:13" ht="14.25">
      <c r="A15" s="217" t="s">
        <v>41</v>
      </c>
      <c r="B15" s="105" t="s">
        <v>26</v>
      </c>
      <c r="C15" s="101">
        <v>5</v>
      </c>
      <c r="D15" s="101">
        <f t="shared" si="0"/>
        <v>170</v>
      </c>
      <c r="E15" s="101">
        <v>5</v>
      </c>
      <c r="F15" s="101">
        <f t="shared" si="1"/>
        <v>170</v>
      </c>
      <c r="G15" s="101"/>
      <c r="H15" s="101">
        <f t="shared" si="2"/>
        <v>0</v>
      </c>
      <c r="I15" s="101"/>
      <c r="J15" s="101">
        <f t="shared" si="3"/>
        <v>0</v>
      </c>
      <c r="K15" s="102"/>
      <c r="L15" s="102">
        <f t="shared" si="4"/>
        <v>0</v>
      </c>
      <c r="M15" s="314"/>
    </row>
    <row r="16" spans="1:13" ht="14.25">
      <c r="A16" s="217"/>
      <c r="B16" s="105" t="s">
        <v>31</v>
      </c>
      <c r="C16" s="101"/>
      <c r="D16" s="101">
        <f t="shared" si="0"/>
        <v>0</v>
      </c>
      <c r="E16" s="101"/>
      <c r="F16" s="101">
        <f t="shared" si="1"/>
        <v>0</v>
      </c>
      <c r="G16" s="101">
        <v>3</v>
      </c>
      <c r="H16" s="101">
        <f t="shared" si="2"/>
        <v>102</v>
      </c>
      <c r="I16" s="101">
        <v>3</v>
      </c>
      <c r="J16" s="101">
        <f t="shared" si="3"/>
        <v>102</v>
      </c>
      <c r="K16" s="102">
        <v>3</v>
      </c>
      <c r="L16" s="102">
        <f t="shared" si="4"/>
        <v>99</v>
      </c>
      <c r="M16" s="314"/>
    </row>
    <row r="17" spans="1:13" ht="14.25">
      <c r="A17" s="217"/>
      <c r="B17" s="105" t="s">
        <v>32</v>
      </c>
      <c r="C17" s="101"/>
      <c r="D17" s="101">
        <f t="shared" si="0"/>
        <v>0</v>
      </c>
      <c r="E17" s="101"/>
      <c r="F17" s="101">
        <f t="shared" si="1"/>
        <v>0</v>
      </c>
      <c r="G17" s="101">
        <v>2</v>
      </c>
      <c r="H17" s="101">
        <f t="shared" si="2"/>
        <v>68</v>
      </c>
      <c r="I17" s="101">
        <v>2</v>
      </c>
      <c r="J17" s="101">
        <f t="shared" si="3"/>
        <v>68</v>
      </c>
      <c r="K17" s="102">
        <v>2</v>
      </c>
      <c r="L17" s="102">
        <f t="shared" si="4"/>
        <v>66</v>
      </c>
      <c r="M17" s="314"/>
    </row>
    <row r="18" spans="1:13" ht="14.25">
      <c r="A18" s="217"/>
      <c r="B18" s="105" t="s">
        <v>111</v>
      </c>
      <c r="C18" s="101"/>
      <c r="D18" s="101"/>
      <c r="E18" s="101"/>
      <c r="F18" s="101"/>
      <c r="G18" s="101"/>
      <c r="H18" s="101"/>
      <c r="I18" s="101"/>
      <c r="J18" s="101"/>
      <c r="K18" s="102">
        <v>1</v>
      </c>
      <c r="L18" s="102">
        <f t="shared" si="4"/>
        <v>33</v>
      </c>
      <c r="M18" s="314"/>
    </row>
    <row r="19" spans="1:13" ht="14.25">
      <c r="A19" s="217"/>
      <c r="B19" s="118" t="s">
        <v>43</v>
      </c>
      <c r="C19" s="101"/>
      <c r="D19" s="101">
        <f t="shared" si="0"/>
        <v>0</v>
      </c>
      <c r="E19" s="101"/>
      <c r="F19" s="101">
        <f t="shared" si="1"/>
        <v>0</v>
      </c>
      <c r="G19" s="101">
        <v>1</v>
      </c>
      <c r="H19" s="101">
        <f t="shared" si="2"/>
        <v>34</v>
      </c>
      <c r="I19" s="101">
        <v>1</v>
      </c>
      <c r="J19" s="101">
        <f t="shared" si="3"/>
        <v>34</v>
      </c>
      <c r="K19" s="102">
        <v>1</v>
      </c>
      <c r="L19" s="102">
        <f t="shared" si="4"/>
        <v>33</v>
      </c>
      <c r="M19" s="314"/>
    </row>
    <row r="20" spans="1:13" ht="92.25" customHeight="1">
      <c r="A20" s="117" t="s">
        <v>50</v>
      </c>
      <c r="B20" s="118" t="s">
        <v>51</v>
      </c>
      <c r="C20" s="101">
        <v>0.5</v>
      </c>
      <c r="D20" s="101">
        <f t="shared" si="0"/>
        <v>17</v>
      </c>
      <c r="E20" s="101"/>
      <c r="F20" s="101">
        <f t="shared" si="1"/>
        <v>0</v>
      </c>
      <c r="G20" s="101"/>
      <c r="H20" s="101">
        <f t="shared" si="2"/>
        <v>0</v>
      </c>
      <c r="I20" s="101"/>
      <c r="J20" s="101">
        <f t="shared" si="3"/>
        <v>0</v>
      </c>
      <c r="K20" s="102"/>
      <c r="L20" s="102">
        <f t="shared" si="4"/>
        <v>0</v>
      </c>
      <c r="M20" s="314"/>
    </row>
    <row r="21" spans="1:13" ht="14.25">
      <c r="A21" s="217" t="s">
        <v>48</v>
      </c>
      <c r="B21" s="118" t="s">
        <v>22</v>
      </c>
      <c r="C21" s="101"/>
      <c r="D21" s="101">
        <f t="shared" si="0"/>
        <v>0</v>
      </c>
      <c r="E21" s="101"/>
      <c r="F21" s="101">
        <f t="shared" si="1"/>
        <v>0</v>
      </c>
      <c r="G21" s="101">
        <v>2</v>
      </c>
      <c r="H21" s="101">
        <f t="shared" si="2"/>
        <v>68</v>
      </c>
      <c r="I21" s="101">
        <v>2</v>
      </c>
      <c r="J21" s="101">
        <f t="shared" si="3"/>
        <v>68</v>
      </c>
      <c r="K21" s="102">
        <v>3</v>
      </c>
      <c r="L21" s="102">
        <f t="shared" si="4"/>
        <v>99</v>
      </c>
      <c r="M21" s="314"/>
    </row>
    <row r="22" spans="1:13" ht="14.25">
      <c r="A22" s="217"/>
      <c r="B22" s="118" t="s">
        <v>24</v>
      </c>
      <c r="C22" s="101">
        <v>1</v>
      </c>
      <c r="D22" s="101">
        <f t="shared" si="0"/>
        <v>34</v>
      </c>
      <c r="E22" s="101">
        <v>1</v>
      </c>
      <c r="F22" s="101">
        <f t="shared" si="1"/>
        <v>34</v>
      </c>
      <c r="G22" s="101">
        <v>2</v>
      </c>
      <c r="H22" s="101">
        <f t="shared" si="2"/>
        <v>68</v>
      </c>
      <c r="I22" s="101">
        <v>2</v>
      </c>
      <c r="J22" s="101">
        <f t="shared" si="3"/>
        <v>68</v>
      </c>
      <c r="K22" s="102">
        <v>2</v>
      </c>
      <c r="L22" s="102">
        <f t="shared" si="4"/>
        <v>66</v>
      </c>
      <c r="M22" s="314"/>
    </row>
    <row r="23" spans="1:13" ht="14.25">
      <c r="A23" s="217"/>
      <c r="B23" s="105" t="s">
        <v>23</v>
      </c>
      <c r="C23" s="101"/>
      <c r="D23" s="101">
        <f t="shared" si="0"/>
        <v>0</v>
      </c>
      <c r="E23" s="101"/>
      <c r="F23" s="101">
        <f t="shared" si="1"/>
        <v>0</v>
      </c>
      <c r="G23" s="101"/>
      <c r="H23" s="101">
        <f t="shared" si="2"/>
        <v>0</v>
      </c>
      <c r="I23" s="101">
        <v>2</v>
      </c>
      <c r="J23" s="101">
        <f t="shared" si="3"/>
        <v>68</v>
      </c>
      <c r="K23" s="102">
        <v>2</v>
      </c>
      <c r="L23" s="102">
        <f t="shared" si="4"/>
        <v>66</v>
      </c>
      <c r="M23" s="314"/>
    </row>
    <row r="24" spans="1:13" ht="28.5">
      <c r="A24" s="217" t="s">
        <v>0</v>
      </c>
      <c r="B24" s="118" t="s">
        <v>36</v>
      </c>
      <c r="C24" s="101">
        <v>1</v>
      </c>
      <c r="D24" s="101">
        <f t="shared" si="0"/>
        <v>34</v>
      </c>
      <c r="E24" s="101">
        <v>1</v>
      </c>
      <c r="F24" s="101">
        <f t="shared" si="1"/>
        <v>34</v>
      </c>
      <c r="G24" s="101">
        <v>1</v>
      </c>
      <c r="H24" s="101">
        <f t="shared" si="2"/>
        <v>34</v>
      </c>
      <c r="I24" s="101"/>
      <c r="J24" s="101">
        <f t="shared" si="3"/>
        <v>0</v>
      </c>
      <c r="K24" s="102"/>
      <c r="L24" s="102">
        <f t="shared" si="4"/>
        <v>0</v>
      </c>
      <c r="M24" s="314"/>
    </row>
    <row r="25" spans="1:13" ht="14.25">
      <c r="A25" s="217"/>
      <c r="B25" s="118" t="s">
        <v>35</v>
      </c>
      <c r="C25" s="101">
        <v>1</v>
      </c>
      <c r="D25" s="101">
        <f t="shared" si="0"/>
        <v>34</v>
      </c>
      <c r="E25" s="101">
        <v>1</v>
      </c>
      <c r="F25" s="101">
        <f t="shared" si="1"/>
        <v>34</v>
      </c>
      <c r="G25" s="101">
        <v>1</v>
      </c>
      <c r="H25" s="101">
        <f t="shared" si="2"/>
        <v>34</v>
      </c>
      <c r="I25" s="101"/>
      <c r="J25" s="101">
        <f t="shared" si="3"/>
        <v>0</v>
      </c>
      <c r="K25" s="102"/>
      <c r="L25" s="102">
        <f t="shared" si="4"/>
        <v>0</v>
      </c>
      <c r="M25" s="314"/>
    </row>
    <row r="26" spans="1:13" ht="15">
      <c r="A26" s="117" t="s">
        <v>10</v>
      </c>
      <c r="B26" s="105" t="s">
        <v>28</v>
      </c>
      <c r="C26" s="101">
        <v>2</v>
      </c>
      <c r="D26" s="101">
        <f t="shared" si="0"/>
        <v>68</v>
      </c>
      <c r="E26" s="101">
        <v>2</v>
      </c>
      <c r="F26" s="101">
        <f t="shared" si="1"/>
        <v>68</v>
      </c>
      <c r="G26" s="101">
        <v>1</v>
      </c>
      <c r="H26" s="101">
        <f t="shared" si="2"/>
        <v>34</v>
      </c>
      <c r="I26" s="101">
        <v>1</v>
      </c>
      <c r="J26" s="101">
        <f t="shared" si="3"/>
        <v>34</v>
      </c>
      <c r="K26" s="102"/>
      <c r="L26" s="102">
        <f t="shared" si="4"/>
        <v>0</v>
      </c>
      <c r="M26" s="314"/>
    </row>
    <row r="27" spans="1:13" ht="14.25">
      <c r="A27" s="217" t="s">
        <v>52</v>
      </c>
      <c r="B27" s="105" t="s">
        <v>25</v>
      </c>
      <c r="C27" s="101">
        <v>2</v>
      </c>
      <c r="D27" s="101">
        <f t="shared" si="0"/>
        <v>68</v>
      </c>
      <c r="E27" s="101">
        <v>2</v>
      </c>
      <c r="F27" s="101">
        <f t="shared" si="1"/>
        <v>68</v>
      </c>
      <c r="G27" s="101">
        <v>2</v>
      </c>
      <c r="H27" s="101">
        <f t="shared" si="2"/>
        <v>68</v>
      </c>
      <c r="I27" s="101">
        <v>2</v>
      </c>
      <c r="J27" s="101">
        <f t="shared" si="3"/>
        <v>68</v>
      </c>
      <c r="K27" s="102">
        <v>2</v>
      </c>
      <c r="L27" s="102">
        <f t="shared" si="4"/>
        <v>66</v>
      </c>
      <c r="M27" s="314"/>
    </row>
    <row r="28" spans="1:13" ht="28.5">
      <c r="A28" s="217"/>
      <c r="B28" s="105" t="s">
        <v>27</v>
      </c>
      <c r="C28" s="101"/>
      <c r="D28" s="101">
        <f t="shared" si="0"/>
        <v>0</v>
      </c>
      <c r="E28" s="101"/>
      <c r="F28" s="101">
        <f t="shared" si="1"/>
        <v>0</v>
      </c>
      <c r="G28" s="101"/>
      <c r="H28" s="101">
        <f t="shared" si="2"/>
        <v>0</v>
      </c>
      <c r="I28" s="101">
        <v>1</v>
      </c>
      <c r="J28" s="101">
        <f t="shared" si="3"/>
        <v>34</v>
      </c>
      <c r="K28" s="102"/>
      <c r="L28" s="102">
        <f t="shared" si="4"/>
        <v>0</v>
      </c>
      <c r="M28" s="315"/>
    </row>
    <row r="29" spans="1:13" ht="15">
      <c r="A29" s="223" t="s">
        <v>18</v>
      </c>
      <c r="B29" s="223"/>
      <c r="C29" s="113">
        <v>26.5</v>
      </c>
      <c r="D29" s="101">
        <f t="shared" si="0"/>
        <v>901</v>
      </c>
      <c r="E29" s="113">
        <f>SUM(E8:E28)</f>
        <v>28</v>
      </c>
      <c r="F29" s="101">
        <f t="shared" si="1"/>
        <v>952</v>
      </c>
      <c r="G29" s="113">
        <f>SUM(G8:G28)</f>
        <v>30</v>
      </c>
      <c r="H29" s="101">
        <f t="shared" si="2"/>
        <v>1020</v>
      </c>
      <c r="I29" s="113">
        <f>SUM(I8:I28)</f>
        <v>29</v>
      </c>
      <c r="J29" s="101">
        <f t="shared" si="3"/>
        <v>986</v>
      </c>
      <c r="K29" s="109">
        <f>SUM(K8:K28)</f>
        <v>30.5</v>
      </c>
      <c r="L29" s="102">
        <f t="shared" si="4"/>
        <v>1006.5</v>
      </c>
      <c r="M29" s="101"/>
    </row>
    <row r="30" spans="1:13" ht="15">
      <c r="A30" s="319" t="s">
        <v>55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1"/>
    </row>
    <row r="31" spans="1:13" ht="14.25">
      <c r="A31" s="297"/>
      <c r="B31" s="105" t="s">
        <v>47</v>
      </c>
      <c r="C31" s="101">
        <v>0.5</v>
      </c>
      <c r="D31" s="101">
        <f t="shared" si="0"/>
        <v>17</v>
      </c>
      <c r="E31" s="101"/>
      <c r="F31" s="101">
        <f t="shared" si="1"/>
        <v>0</v>
      </c>
      <c r="G31" s="101"/>
      <c r="H31" s="101">
        <f t="shared" si="2"/>
        <v>0</v>
      </c>
      <c r="I31" s="101">
        <v>1</v>
      </c>
      <c r="J31" s="101">
        <f t="shared" si="3"/>
        <v>34</v>
      </c>
      <c r="K31" s="102">
        <v>1</v>
      </c>
      <c r="L31" s="102">
        <f t="shared" si="4"/>
        <v>33</v>
      </c>
      <c r="M31" s="322" t="s">
        <v>86</v>
      </c>
    </row>
    <row r="32" spans="1:13" ht="14.25">
      <c r="A32" s="297"/>
      <c r="B32" s="105" t="s">
        <v>26</v>
      </c>
      <c r="C32" s="101">
        <v>1</v>
      </c>
      <c r="D32" s="101">
        <f t="shared" si="0"/>
        <v>34</v>
      </c>
      <c r="E32" s="101">
        <v>1</v>
      </c>
      <c r="F32" s="101">
        <f t="shared" si="1"/>
        <v>34</v>
      </c>
      <c r="G32" s="101"/>
      <c r="H32" s="101">
        <f t="shared" si="2"/>
        <v>0</v>
      </c>
      <c r="I32" s="101"/>
      <c r="J32" s="101">
        <f t="shared" si="3"/>
        <v>0</v>
      </c>
      <c r="K32" s="102"/>
      <c r="L32" s="102">
        <f t="shared" si="4"/>
        <v>0</v>
      </c>
      <c r="M32" s="323"/>
    </row>
    <row r="33" spans="1:13" ht="14.25">
      <c r="A33" s="297"/>
      <c r="B33" s="105" t="s">
        <v>31</v>
      </c>
      <c r="C33" s="101"/>
      <c r="D33" s="101">
        <f t="shared" si="0"/>
        <v>0</v>
      </c>
      <c r="E33" s="101"/>
      <c r="F33" s="101">
        <f t="shared" si="1"/>
        <v>0</v>
      </c>
      <c r="G33" s="101">
        <v>1</v>
      </c>
      <c r="H33" s="101">
        <f t="shared" si="2"/>
        <v>34</v>
      </c>
      <c r="I33" s="101">
        <v>2</v>
      </c>
      <c r="J33" s="101">
        <f t="shared" si="3"/>
        <v>68</v>
      </c>
      <c r="K33" s="102">
        <v>1</v>
      </c>
      <c r="L33" s="102">
        <f t="shared" si="4"/>
        <v>33</v>
      </c>
      <c r="M33" s="323"/>
    </row>
    <row r="34" spans="1:13" ht="14.25">
      <c r="A34" s="297"/>
      <c r="B34" s="105" t="s">
        <v>43</v>
      </c>
      <c r="C34" s="101">
        <v>1</v>
      </c>
      <c r="D34" s="101">
        <f t="shared" si="0"/>
        <v>34</v>
      </c>
      <c r="E34" s="101">
        <v>1</v>
      </c>
      <c r="F34" s="101">
        <f t="shared" si="1"/>
        <v>34</v>
      </c>
      <c r="G34" s="101"/>
      <c r="H34" s="101">
        <f t="shared" si="2"/>
        <v>0</v>
      </c>
      <c r="I34" s="101"/>
      <c r="J34" s="101">
        <f t="shared" si="3"/>
        <v>0</v>
      </c>
      <c r="K34" s="102"/>
      <c r="L34" s="102">
        <f t="shared" si="4"/>
        <v>0</v>
      </c>
      <c r="M34" s="323"/>
    </row>
    <row r="35" spans="1:13" ht="14.25">
      <c r="A35" s="297"/>
      <c r="B35" s="105" t="s">
        <v>23</v>
      </c>
      <c r="C35" s="101"/>
      <c r="D35" s="101">
        <f t="shared" si="0"/>
        <v>0</v>
      </c>
      <c r="E35" s="101"/>
      <c r="F35" s="101">
        <f t="shared" si="1"/>
        <v>0</v>
      </c>
      <c r="G35" s="101">
        <v>1</v>
      </c>
      <c r="H35" s="101">
        <f t="shared" si="2"/>
        <v>34</v>
      </c>
      <c r="I35" s="101"/>
      <c r="J35" s="101">
        <f t="shared" si="3"/>
        <v>0</v>
      </c>
      <c r="K35" s="102"/>
      <c r="L35" s="102">
        <f t="shared" si="4"/>
        <v>0</v>
      </c>
      <c r="M35" s="323"/>
    </row>
    <row r="36" spans="1:13" ht="14.25">
      <c r="A36" s="298"/>
      <c r="B36" s="105" t="s">
        <v>92</v>
      </c>
      <c r="C36" s="101"/>
      <c r="D36" s="101">
        <f t="shared" si="0"/>
        <v>0</v>
      </c>
      <c r="E36" s="101"/>
      <c r="F36" s="101">
        <f t="shared" si="1"/>
        <v>0</v>
      </c>
      <c r="G36" s="101"/>
      <c r="H36" s="101">
        <f t="shared" si="2"/>
        <v>0</v>
      </c>
      <c r="I36" s="101">
        <v>1</v>
      </c>
      <c r="J36" s="101">
        <f t="shared" si="3"/>
        <v>34</v>
      </c>
      <c r="K36" s="102">
        <v>0.5</v>
      </c>
      <c r="L36" s="102">
        <f t="shared" si="4"/>
        <v>16.5</v>
      </c>
      <c r="M36" s="324"/>
    </row>
    <row r="37" spans="1:13" ht="15">
      <c r="A37" s="223" t="s">
        <v>18</v>
      </c>
      <c r="B37" s="223"/>
      <c r="C37" s="113">
        <f>SUM(C31:C36)</f>
        <v>2.5</v>
      </c>
      <c r="D37" s="101">
        <f t="shared" si="0"/>
        <v>85</v>
      </c>
      <c r="E37" s="113">
        <f>SUM(E31:E36)</f>
        <v>2</v>
      </c>
      <c r="F37" s="101">
        <f t="shared" si="1"/>
        <v>68</v>
      </c>
      <c r="G37" s="113">
        <f>SUM(G31:G36)</f>
        <v>2</v>
      </c>
      <c r="H37" s="101">
        <f t="shared" si="2"/>
        <v>68</v>
      </c>
      <c r="I37" s="113">
        <f>SUM(I31:I36)</f>
        <v>4</v>
      </c>
      <c r="J37" s="101">
        <f t="shared" si="3"/>
        <v>136</v>
      </c>
      <c r="K37" s="109">
        <f>SUM(K31:K36)</f>
        <v>2.5</v>
      </c>
      <c r="L37" s="102">
        <f t="shared" si="4"/>
        <v>82.5</v>
      </c>
      <c r="M37" s="119"/>
    </row>
    <row r="38" spans="1:13" ht="15">
      <c r="A38" s="217" t="s">
        <v>18</v>
      </c>
      <c r="B38" s="217"/>
      <c r="C38" s="113">
        <f>SUM(C29,C37)</f>
        <v>29</v>
      </c>
      <c r="D38" s="101">
        <f t="shared" si="0"/>
        <v>986</v>
      </c>
      <c r="E38" s="113">
        <f>SUM(E29,E37)</f>
        <v>30</v>
      </c>
      <c r="F38" s="101">
        <f t="shared" si="1"/>
        <v>1020</v>
      </c>
      <c r="G38" s="113">
        <f>SUM(G29,G37)</f>
        <v>32</v>
      </c>
      <c r="H38" s="101">
        <f t="shared" si="2"/>
        <v>1088</v>
      </c>
      <c r="I38" s="113">
        <f>SUM(I29,I37)</f>
        <v>33</v>
      </c>
      <c r="J38" s="101">
        <f t="shared" si="3"/>
        <v>1122</v>
      </c>
      <c r="K38" s="109">
        <f>SUM(K29,K37)</f>
        <v>33</v>
      </c>
      <c r="L38" s="102">
        <f t="shared" si="4"/>
        <v>1089</v>
      </c>
      <c r="M38" s="119"/>
    </row>
    <row r="39" spans="1:13" ht="43.5" customHeight="1">
      <c r="A39" s="244" t="s">
        <v>56</v>
      </c>
      <c r="B39" s="244"/>
      <c r="C39" s="101">
        <v>29</v>
      </c>
      <c r="D39" s="101"/>
      <c r="E39" s="101">
        <v>30</v>
      </c>
      <c r="F39" s="101"/>
      <c r="G39" s="101">
        <v>32</v>
      </c>
      <c r="H39" s="101"/>
      <c r="I39" s="101">
        <v>33</v>
      </c>
      <c r="J39" s="101"/>
      <c r="K39" s="102">
        <v>33</v>
      </c>
      <c r="L39" s="102"/>
      <c r="M39" s="101"/>
    </row>
  </sheetData>
  <sheetProtection/>
  <mergeCells count="30">
    <mergeCell ref="K6:L6"/>
    <mergeCell ref="G5:H5"/>
    <mergeCell ref="I5:J5"/>
    <mergeCell ref="K5:L5"/>
    <mergeCell ref="A37:B37"/>
    <mergeCell ref="A7:M7"/>
    <mergeCell ref="M31:M36"/>
    <mergeCell ref="C6:D6"/>
    <mergeCell ref="E6:F6"/>
    <mergeCell ref="G6:H6"/>
    <mergeCell ref="I6:J6"/>
    <mergeCell ref="A38:B38"/>
    <mergeCell ref="A39:B39"/>
    <mergeCell ref="A15:A19"/>
    <mergeCell ref="A21:A23"/>
    <mergeCell ref="A24:A25"/>
    <mergeCell ref="A27:A28"/>
    <mergeCell ref="A29:B29"/>
    <mergeCell ref="A31:A36"/>
    <mergeCell ref="A30:M30"/>
    <mergeCell ref="A1:M3"/>
    <mergeCell ref="A4:A6"/>
    <mergeCell ref="B4:B6"/>
    <mergeCell ref="M4:M6"/>
    <mergeCell ref="A8:A9"/>
    <mergeCell ref="M8:M28"/>
    <mergeCell ref="A12:A14"/>
    <mergeCell ref="C4:L4"/>
    <mergeCell ref="C5:D5"/>
    <mergeCell ref="E5:F5"/>
  </mergeCells>
  <printOptions/>
  <pageMargins left="0.5905511811023622" right="0.1181102362204724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Пользователь Windows</cp:lastModifiedBy>
  <cp:lastPrinted>2023-08-07T07:38:47Z</cp:lastPrinted>
  <dcterms:created xsi:type="dcterms:W3CDTF">2003-04-28T13:38:59Z</dcterms:created>
  <dcterms:modified xsi:type="dcterms:W3CDTF">2023-09-27T14:00:58Z</dcterms:modified>
  <cp:category/>
  <cp:version/>
  <cp:contentType/>
  <cp:contentStatus/>
</cp:coreProperties>
</file>